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15" yWindow="3030" windowWidth="15120" windowHeight="4320"/>
  </bookViews>
  <sheets>
    <sheet name="Anexo IV" sheetId="4" r:id="rId1"/>
  </sheets>
  <definedNames>
    <definedName name="_xlnm.Print_Titles" localSheetId="0">'Anexo IV'!$1:$4</definedName>
  </definedNames>
  <calcPr calcId="145621"/>
</workbook>
</file>

<file path=xl/calcChain.xml><?xml version="1.0" encoding="utf-8"?>
<calcChain xmlns="http://schemas.openxmlformats.org/spreadsheetml/2006/main">
  <c r="J60" i="4" l="1"/>
  <c r="J47" i="4"/>
  <c r="J30" i="4"/>
  <c r="J110" i="4"/>
  <c r="J131" i="4"/>
  <c r="J124" i="4"/>
  <c r="J8" i="4"/>
  <c r="G60" i="4" l="1"/>
  <c r="C30" i="4"/>
  <c r="I131" i="4"/>
  <c r="H131" i="4"/>
  <c r="G131" i="4"/>
  <c r="F131" i="4"/>
  <c r="E131" i="4"/>
  <c r="D131" i="4"/>
  <c r="C131" i="4"/>
  <c r="C124" i="4"/>
  <c r="C110" i="4"/>
  <c r="J94" i="4"/>
  <c r="C94" i="4"/>
  <c r="C78" i="4"/>
  <c r="J78" i="4"/>
  <c r="F47" i="4"/>
  <c r="C47" i="4"/>
  <c r="C60" i="4"/>
  <c r="E78" i="4"/>
  <c r="C8" i="4"/>
  <c r="G78" i="4"/>
  <c r="F78" i="4"/>
  <c r="D78" i="4"/>
  <c r="I60" i="4"/>
  <c r="H60" i="4"/>
  <c r="F60" i="4"/>
  <c r="E60" i="4"/>
  <c r="D60" i="4"/>
  <c r="I124" i="4"/>
  <c r="I110" i="4"/>
  <c r="I94" i="4"/>
  <c r="I78" i="4"/>
  <c r="I47" i="4"/>
  <c r="I8" i="4"/>
  <c r="D8" i="4"/>
  <c r="E8" i="4"/>
  <c r="F8" i="4"/>
  <c r="G8" i="4"/>
  <c r="H8" i="4"/>
  <c r="D47" i="4"/>
  <c r="E47" i="4"/>
  <c r="G47" i="4"/>
  <c r="H47" i="4"/>
  <c r="H78" i="4"/>
  <c r="D94" i="4"/>
  <c r="E94" i="4"/>
  <c r="F94" i="4"/>
  <c r="G94" i="4"/>
  <c r="H94" i="4"/>
  <c r="D110" i="4"/>
  <c r="E110" i="4"/>
  <c r="F110" i="4"/>
  <c r="G110" i="4"/>
  <c r="H110" i="4"/>
  <c r="D124" i="4"/>
  <c r="E124" i="4"/>
  <c r="F124" i="4"/>
  <c r="G124" i="4"/>
  <c r="H124" i="4"/>
  <c r="I30" i="4"/>
  <c r="E30" i="4"/>
  <c r="H30" i="4"/>
  <c r="F30" i="4"/>
  <c r="D30" i="4"/>
  <c r="G30" i="4"/>
  <c r="H133" i="4" l="1"/>
  <c r="C133" i="4"/>
  <c r="F133" i="4"/>
  <c r="D133" i="4"/>
  <c r="G133" i="4"/>
  <c r="I133" i="4"/>
  <c r="E133" i="4"/>
  <c r="J133" i="4"/>
</calcChain>
</file>

<file path=xl/sharedStrings.xml><?xml version="1.0" encoding="utf-8"?>
<sst xmlns="http://schemas.openxmlformats.org/spreadsheetml/2006/main" count="295" uniqueCount="208">
  <si>
    <t>CÓD</t>
  </si>
  <si>
    <t>01</t>
  </si>
  <si>
    <t>ANGRA DOS REIS</t>
  </si>
  <si>
    <t>80</t>
  </si>
  <si>
    <t>APERIBÉ</t>
  </si>
  <si>
    <t>02</t>
  </si>
  <si>
    <t>ARARUAMA</t>
  </si>
  <si>
    <t>81</t>
  </si>
  <si>
    <t>AREAL</t>
  </si>
  <si>
    <t>91</t>
  </si>
  <si>
    <t>65</t>
  </si>
  <si>
    <t>ARRAIAL DO CABO</t>
  </si>
  <si>
    <t>03</t>
  </si>
  <si>
    <t>BARRA DO PIRAÍ</t>
  </si>
  <si>
    <t>04</t>
  </si>
  <si>
    <t>BARRA MANSA</t>
  </si>
  <si>
    <t>72</t>
  </si>
  <si>
    <t>BELFORD ROXO</t>
  </si>
  <si>
    <t>05</t>
  </si>
  <si>
    <t>BOM JARDIM</t>
  </si>
  <si>
    <t>06</t>
  </si>
  <si>
    <t>BOM JESUS DO ITABAPOANA</t>
  </si>
  <si>
    <t>07</t>
  </si>
  <si>
    <t>CABO FRIO</t>
  </si>
  <si>
    <t>08</t>
  </si>
  <si>
    <t>CACHOEIRAS DE MACACU</t>
  </si>
  <si>
    <t>09</t>
  </si>
  <si>
    <t>CAMBUCI</t>
  </si>
  <si>
    <t>10</t>
  </si>
  <si>
    <t>CAMPOS DOS GOYTACAZES</t>
  </si>
  <si>
    <t>11</t>
  </si>
  <si>
    <t>CANTAGALO</t>
  </si>
  <si>
    <t>85</t>
  </si>
  <si>
    <t>CARAPEBUS</t>
  </si>
  <si>
    <t>71</t>
  </si>
  <si>
    <t>CARDOSO MOREIRA</t>
  </si>
  <si>
    <t>12</t>
  </si>
  <si>
    <t>CARMO</t>
  </si>
  <si>
    <t>13</t>
  </si>
  <si>
    <t>CASIMIRO DE ABREU</t>
  </si>
  <si>
    <t>78</t>
  </si>
  <si>
    <t>COMENDADOR LEVY GASPARIAN</t>
  </si>
  <si>
    <t>14</t>
  </si>
  <si>
    <t>CONCEIÇÃO DE MACABU</t>
  </si>
  <si>
    <t>15</t>
  </si>
  <si>
    <t>CORDEIRO</t>
  </si>
  <si>
    <t>16</t>
  </si>
  <si>
    <t>DUAS BARRAS</t>
  </si>
  <si>
    <t>17</t>
  </si>
  <si>
    <t>DUQUE DE CAXIAS</t>
  </si>
  <si>
    <t>18</t>
  </si>
  <si>
    <t>ENGENHEIRO PAULO DE FRONTIN</t>
  </si>
  <si>
    <t>73</t>
  </si>
  <si>
    <t>GUAPIMIRIM</t>
  </si>
  <si>
    <t>83</t>
  </si>
  <si>
    <t>IGUABA GRANDE</t>
  </si>
  <si>
    <t>19</t>
  </si>
  <si>
    <t>ITABORAÍ</t>
  </si>
  <si>
    <t>20</t>
  </si>
  <si>
    <t>ITAGUAÍ</t>
  </si>
  <si>
    <t>66</t>
  </si>
  <si>
    <t>ITALVA</t>
  </si>
  <si>
    <t>21</t>
  </si>
  <si>
    <t>ITAOCARA</t>
  </si>
  <si>
    <t>22</t>
  </si>
  <si>
    <t>ITAPERUNA</t>
  </si>
  <si>
    <t>69</t>
  </si>
  <si>
    <t>ITATIAIA</t>
  </si>
  <si>
    <t>77</t>
  </si>
  <si>
    <t>JAPERI</t>
  </si>
  <si>
    <t>23</t>
  </si>
  <si>
    <t>LAJE DO MURIAÉ</t>
  </si>
  <si>
    <t>24</t>
  </si>
  <si>
    <t>MACAÉ</t>
  </si>
  <si>
    <t>90</t>
  </si>
  <si>
    <t>MACUCO</t>
  </si>
  <si>
    <t>25</t>
  </si>
  <si>
    <t>MAGÉ</t>
  </si>
  <si>
    <t>26</t>
  </si>
  <si>
    <t>MANGARATIBA</t>
  </si>
  <si>
    <t>27</t>
  </si>
  <si>
    <t>MARICÁ</t>
  </si>
  <si>
    <t>28</t>
  </si>
  <si>
    <t>MENDES</t>
  </si>
  <si>
    <t>92</t>
  </si>
  <si>
    <t>MESQUITA</t>
  </si>
  <si>
    <t>29</t>
  </si>
  <si>
    <t>MIGUEL PEREIRA</t>
  </si>
  <si>
    <t>30</t>
  </si>
  <si>
    <t>MIRACEMA</t>
  </si>
  <si>
    <t>31</t>
  </si>
  <si>
    <t>NATIVIDADE</t>
  </si>
  <si>
    <t>32</t>
  </si>
  <si>
    <t>NILÓPOLIS</t>
  </si>
  <si>
    <t>33</t>
  </si>
  <si>
    <t>NITERÓI</t>
  </si>
  <si>
    <t>34</t>
  </si>
  <si>
    <t>NOVA FRIBURGO</t>
  </si>
  <si>
    <t>35</t>
  </si>
  <si>
    <t>NOVA IGUAÇU</t>
  </si>
  <si>
    <t>36</t>
  </si>
  <si>
    <t>PARACAMBI</t>
  </si>
  <si>
    <t>37</t>
  </si>
  <si>
    <t>PARAÍBA DO SUL</t>
  </si>
  <si>
    <t>38</t>
  </si>
  <si>
    <t>67</t>
  </si>
  <si>
    <t>PATY DO ALFERES</t>
  </si>
  <si>
    <t>39</t>
  </si>
  <si>
    <t>PETRÓPOLIS</t>
  </si>
  <si>
    <t>84</t>
  </si>
  <si>
    <t>PINHEIRAL</t>
  </si>
  <si>
    <t>40</t>
  </si>
  <si>
    <t>PIRAÍ</t>
  </si>
  <si>
    <t>41</t>
  </si>
  <si>
    <t>PORCIÚNCULA</t>
  </si>
  <si>
    <t>87</t>
  </si>
  <si>
    <t>PORTO REAL</t>
  </si>
  <si>
    <t>75</t>
  </si>
  <si>
    <t>QUATIS</t>
  </si>
  <si>
    <t>74</t>
  </si>
  <si>
    <t>QUEIMADOS</t>
  </si>
  <si>
    <t>70</t>
  </si>
  <si>
    <t>QUISSAMÃ</t>
  </si>
  <si>
    <t>42</t>
  </si>
  <si>
    <t>RESENDE</t>
  </si>
  <si>
    <t>43</t>
  </si>
  <si>
    <t>RIO BONITO</t>
  </si>
  <si>
    <t>44</t>
  </si>
  <si>
    <t>RIO CLARO</t>
  </si>
  <si>
    <t>45</t>
  </si>
  <si>
    <t>RIO DAS FLORES</t>
  </si>
  <si>
    <t>79</t>
  </si>
  <si>
    <t>RIO DAS OSTRAS</t>
  </si>
  <si>
    <t>64</t>
  </si>
  <si>
    <t>RIO DE JANEIRO</t>
  </si>
  <si>
    <t>46</t>
  </si>
  <si>
    <t>SANTA MARIA MADALENA</t>
  </si>
  <si>
    <t>47</t>
  </si>
  <si>
    <t>SANTO ANTÔNIO DE PÁDUA</t>
  </si>
  <si>
    <t>48</t>
  </si>
  <si>
    <t>SÃO FIDÉLIS</t>
  </si>
  <si>
    <t>82</t>
  </si>
  <si>
    <t>SÃO FRANCISCO DE ITABAPOANA</t>
  </si>
  <si>
    <t>49</t>
  </si>
  <si>
    <t>SÃO GONÇALO</t>
  </si>
  <si>
    <t>50</t>
  </si>
  <si>
    <t>SÃO JOÃO DA BARRA</t>
  </si>
  <si>
    <t>51</t>
  </si>
  <si>
    <t>SÃO JOÃO DE MERITI</t>
  </si>
  <si>
    <t>88</t>
  </si>
  <si>
    <t>SÃO JOSÉ DE UBÁ</t>
  </si>
  <si>
    <t>68</t>
  </si>
  <si>
    <t>52</t>
  </si>
  <si>
    <t>SÃO PEDRO DA ALDEIA</t>
  </si>
  <si>
    <t>53</t>
  </si>
  <si>
    <t>SÃO SEBASTIÃO DO ALTO</t>
  </si>
  <si>
    <t>54</t>
  </si>
  <si>
    <t>SAPUCAIA</t>
  </si>
  <si>
    <t>55</t>
  </si>
  <si>
    <t>SAQUAREMA</t>
  </si>
  <si>
    <t>86</t>
  </si>
  <si>
    <t>SEROPÉDICA</t>
  </si>
  <si>
    <t>56</t>
  </si>
  <si>
    <t>SILVA JARDIM</t>
  </si>
  <si>
    <t>57</t>
  </si>
  <si>
    <t>SUMIDOURO</t>
  </si>
  <si>
    <t>89</t>
  </si>
  <si>
    <t>TANGUÁ</t>
  </si>
  <si>
    <t>58</t>
  </si>
  <si>
    <t>TERESÓPOLIS</t>
  </si>
  <si>
    <t>59</t>
  </si>
  <si>
    <t>TRAJANO DE MORAIS</t>
  </si>
  <si>
    <t>60</t>
  </si>
  <si>
    <t>TRÊS RIOS</t>
  </si>
  <si>
    <t>61</t>
  </si>
  <si>
    <t>VALENÇA</t>
  </si>
  <si>
    <t>76</t>
  </si>
  <si>
    <t>VARRE-SAI</t>
  </si>
  <si>
    <t>62</t>
  </si>
  <si>
    <t>VASSOURAS</t>
  </si>
  <si>
    <t>63</t>
  </si>
  <si>
    <t>VOLTA REDONDA</t>
  </si>
  <si>
    <t>MUNICÍPIO</t>
  </si>
  <si>
    <t>ANEXO IV</t>
  </si>
  <si>
    <t>Índ. Valor Adic.</t>
  </si>
  <si>
    <t>Índ. População</t>
  </si>
  <si>
    <t>Índ. Área</t>
  </si>
  <si>
    <t>Índ. Rec. Própria</t>
  </si>
  <si>
    <t>Índ. Cota Mínima</t>
  </si>
  <si>
    <t>Índ. Aj. Econômico</t>
  </si>
  <si>
    <t>TOTAIS</t>
  </si>
  <si>
    <t>ARMAÇÃO DOS BÚZIOS</t>
  </si>
  <si>
    <t>PARATY</t>
  </si>
  <si>
    <t>SÃO JOSÉ DO VALE DO RIO PRETO</t>
  </si>
  <si>
    <t>Índ. Cons. Amb. p/IPM</t>
  </si>
  <si>
    <t>Índ. Cons. Amb. para o IPM</t>
  </si>
  <si>
    <t>TOTAIS GERAIS</t>
  </si>
  <si>
    <t>REGIÃO METROPOLITANA</t>
  </si>
  <si>
    <t xml:space="preserve">REGIÃO CAPITAL </t>
  </si>
  <si>
    <t>REGIÃO NOROESTE</t>
  </si>
  <si>
    <t>REGIÃO NORTE</t>
  </si>
  <si>
    <t>REGIÃO SERRANA</t>
  </si>
  <si>
    <t>REGIÃO BAIXADAS LITORÂNEAS</t>
  </si>
  <si>
    <t>REGIÃO MÉDIO PARAÍBA</t>
  </si>
  <si>
    <t>REGIÃO CENTRO SUL</t>
  </si>
  <si>
    <t>REGIÃO LITORAL SUL FLUMINENSE</t>
  </si>
  <si>
    <t>IPM 2017</t>
  </si>
  <si>
    <t>TABELA DE CÁLCULO DOS ÍNDICES DEFINITIVOS DE PARTICIPAÇÃO DOS MUNICÍPIOS NA ARRECADAÇÃO DO ICMS PARA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</si>
</sst>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00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1" applyNumberFormat="0" applyAlignment="0" applyProtection="0"/>
    <xf numFmtId="0" fontId="10" fillId="22" borderId="2" applyNumberFormat="0" applyAlignment="0" applyProtection="0"/>
    <xf numFmtId="0" fontId="11" fillId="0" borderId="3" applyNumberFormat="0" applyFill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2" fillId="29" borderId="1" applyNumberFormat="0" applyAlignment="0" applyProtection="0"/>
    <xf numFmtId="0" fontId="13" fillId="30" borderId="0" applyNumberFormat="0" applyBorder="0" applyAlignment="0" applyProtection="0"/>
    <xf numFmtId="0" fontId="14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15" fillId="21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5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Alignment="1">
      <alignment horizontal="centerContinuous"/>
    </xf>
    <xf numFmtId="165" fontId="2" fillId="0" borderId="0" xfId="0" applyNumberFormat="1" applyFont="1"/>
    <xf numFmtId="0" fontId="2" fillId="0" borderId="0" xfId="0" applyFont="1" applyAlignment="1">
      <alignment horizontal="centerContinuous"/>
    </xf>
    <xf numFmtId="165" fontId="2" fillId="0" borderId="0" xfId="0" applyNumberFormat="1" applyFont="1" applyAlignment="1">
      <alignment horizontal="centerContinuous"/>
    </xf>
    <xf numFmtId="0" fontId="2" fillId="0" borderId="0" xfId="0" applyFont="1" applyAlignment="1">
      <alignment wrapText="1"/>
    </xf>
    <xf numFmtId="0" fontId="0" fillId="0" borderId="0" xfId="0" applyAlignment="1">
      <alignment horizontal="centerContinuous"/>
    </xf>
    <xf numFmtId="0" fontId="3" fillId="0" borderId="10" xfId="49" applyFont="1" applyFill="1" applyBorder="1" applyAlignment="1">
      <alignment wrapText="1"/>
    </xf>
    <xf numFmtId="0" fontId="2" fillId="0" borderId="10" xfId="0" applyFont="1" applyBorder="1" applyAlignment="1" applyProtection="1">
      <alignment horizontal="center"/>
    </xf>
    <xf numFmtId="0" fontId="1" fillId="0" borderId="10" xfId="0" quotePrefix="1" applyFont="1" applyBorder="1" applyAlignment="1">
      <alignment horizontal="center" vertical="center"/>
    </xf>
    <xf numFmtId="0" fontId="2" fillId="33" borderId="10" xfId="0" applyFont="1" applyFill="1" applyBorder="1" applyAlignment="1" applyProtection="1">
      <alignment horizontal="center"/>
    </xf>
    <xf numFmtId="0" fontId="1" fillId="33" borderId="10" xfId="0" applyFont="1" applyFill="1" applyBorder="1" applyAlignment="1" applyProtection="1">
      <alignment horizontal="left"/>
    </xf>
    <xf numFmtId="165" fontId="1" fillId="34" borderId="10" xfId="0" applyNumberFormat="1" applyFont="1" applyFill="1" applyBorder="1"/>
    <xf numFmtId="0" fontId="1" fillId="34" borderId="10" xfId="0" applyFont="1" applyFill="1" applyBorder="1" applyAlignment="1" applyProtection="1">
      <alignment horizontal="left"/>
    </xf>
    <xf numFmtId="165" fontId="1" fillId="0" borderId="10" xfId="0" quotePrefix="1" applyNumberFormat="1" applyFont="1" applyBorder="1" applyAlignment="1" applyProtection="1">
      <alignment horizontal="center" vertical="center" wrapText="1"/>
    </xf>
    <xf numFmtId="165" fontId="1" fillId="0" borderId="10" xfId="0" applyNumberFormat="1" applyFont="1" applyFill="1" applyBorder="1" applyAlignment="1">
      <alignment horizontal="center" vertical="center" wrapText="1"/>
    </xf>
    <xf numFmtId="165" fontId="1" fillId="0" borderId="10" xfId="0" quotePrefix="1" applyNumberFormat="1" applyFont="1" applyFill="1" applyBorder="1" applyAlignment="1">
      <alignment horizontal="center" vertical="center" wrapText="1"/>
    </xf>
    <xf numFmtId="165" fontId="3" fillId="0" borderId="10" xfId="82" applyNumberFormat="1" applyFont="1" applyFill="1" applyBorder="1" applyAlignment="1">
      <alignment horizontal="right" wrapText="1"/>
    </xf>
    <xf numFmtId="165" fontId="4" fillId="34" borderId="10" xfId="38" applyNumberFormat="1" applyFont="1" applyFill="1" applyBorder="1"/>
    <xf numFmtId="165" fontId="4" fillId="34" borderId="10" xfId="39" applyNumberFormat="1" applyFont="1" applyFill="1" applyBorder="1"/>
    <xf numFmtId="165" fontId="1" fillId="0" borderId="0" xfId="0" applyNumberFormat="1" applyFont="1"/>
    <xf numFmtId="165" fontId="4" fillId="0" borderId="0" xfId="39" applyNumberFormat="1" applyFont="1"/>
    <xf numFmtId="165" fontId="4" fillId="34" borderId="10" xfId="40" applyNumberFormat="1" applyFont="1" applyFill="1" applyBorder="1"/>
    <xf numFmtId="165" fontId="4" fillId="0" borderId="0" xfId="40" applyNumberFormat="1" applyFont="1"/>
    <xf numFmtId="165" fontId="4" fillId="0" borderId="0" xfId="41" applyNumberFormat="1" applyFont="1"/>
    <xf numFmtId="165" fontId="4" fillId="0" borderId="0" xfId="43" applyNumberFormat="1" applyFont="1"/>
    <xf numFmtId="165" fontId="1" fillId="33" borderId="10" xfId="0" applyNumberFormat="1" applyFont="1" applyFill="1" applyBorder="1"/>
    <xf numFmtId="165" fontId="4" fillId="33" borderId="10" xfId="40" applyNumberFormat="1" applyFont="1" applyFill="1" applyBorder="1"/>
    <xf numFmtId="165" fontId="0" fillId="0" borderId="0" xfId="0" applyNumberFormat="1"/>
    <xf numFmtId="0" fontId="1" fillId="0" borderId="0" xfId="0" quotePrefix="1" applyFont="1" applyAlignment="1">
      <alignment horizontal="center"/>
    </xf>
    <xf numFmtId="0" fontId="1" fillId="34" borderId="10" xfId="0" applyFont="1" applyFill="1" applyBorder="1" applyAlignment="1" applyProtection="1">
      <alignment horizontal="center"/>
    </xf>
  </cellXfs>
  <cellStyles count="8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10" xfId="32"/>
    <cellStyle name="Normal 11" xfId="33"/>
    <cellStyle name="Normal 12" xfId="34"/>
    <cellStyle name="Normal 13" xfId="35"/>
    <cellStyle name="Normal 14" xfId="36"/>
    <cellStyle name="Normal 15" xfId="37"/>
    <cellStyle name="Normal 16" xfId="38"/>
    <cellStyle name="Normal 17" xfId="39"/>
    <cellStyle name="Normal 18" xfId="40"/>
    <cellStyle name="Normal 19" xfId="41"/>
    <cellStyle name="Normal 20" xfId="42"/>
    <cellStyle name="Normal 21" xfId="43"/>
    <cellStyle name="Normal 22" xfId="44"/>
    <cellStyle name="Normal 23" xfId="45"/>
    <cellStyle name="Normal 24" xfId="46"/>
    <cellStyle name="Normal 4" xfId="47"/>
    <cellStyle name="Normal 5" xfId="48"/>
    <cellStyle name="Normal_Anexo IV" xfId="82"/>
    <cellStyle name="Normal_Plan1_1" xfId="49"/>
    <cellStyle name="Nota 10" xfId="50"/>
    <cellStyle name="Nota 11" xfId="51"/>
    <cellStyle name="Nota 12" xfId="52"/>
    <cellStyle name="Nota 13" xfId="53"/>
    <cellStyle name="Nota 14" xfId="54"/>
    <cellStyle name="Nota 15" xfId="55"/>
    <cellStyle name="Nota 16" xfId="56"/>
    <cellStyle name="Nota 17" xfId="57"/>
    <cellStyle name="Nota 18" xfId="58"/>
    <cellStyle name="Nota 19" xfId="59"/>
    <cellStyle name="Nota 2" xfId="60"/>
    <cellStyle name="Nota 20" xfId="61"/>
    <cellStyle name="Nota 21" xfId="62"/>
    <cellStyle name="Nota 22" xfId="63"/>
    <cellStyle name="Nota 23" xfId="64"/>
    <cellStyle name="Nota 24" xfId="65"/>
    <cellStyle name="Nota 3" xfId="66"/>
    <cellStyle name="Nota 4" xfId="67"/>
    <cellStyle name="Nota 5" xfId="68"/>
    <cellStyle name="Nota 6" xfId="69"/>
    <cellStyle name="Nota 7" xfId="70"/>
    <cellStyle name="Nota 8" xfId="71"/>
    <cellStyle name="Nota 9" xfId="72"/>
    <cellStyle name="Saída" xfId="73" builtinId="21" customBuiltin="1"/>
    <cellStyle name="Texto de Aviso" xfId="74" builtinId="11" customBuiltin="1"/>
    <cellStyle name="Texto Explicativo" xfId="75" builtinId="53" customBuiltin="1"/>
    <cellStyle name="Título" xfId="76" builtinId="15" customBuiltin="1"/>
    <cellStyle name="Título 1" xfId="77" builtinId="16" customBuiltin="1"/>
    <cellStyle name="Título 2" xfId="78" builtinId="17" customBuiltin="1"/>
    <cellStyle name="Título 3" xfId="79" builtinId="18" customBuiltin="1"/>
    <cellStyle name="Título 4" xfId="80" builtinId="19" customBuiltin="1"/>
    <cellStyle name="Total" xfId="8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tabSelected="1" zoomScaleNormal="100" workbookViewId="0">
      <selection activeCell="L7" sqref="L7"/>
    </sheetView>
  </sheetViews>
  <sheetFormatPr defaultRowHeight="12.75" x14ac:dyDescent="0.2"/>
  <cols>
    <col min="1" max="1" width="5" style="1" bestFit="1" customWidth="1"/>
    <col min="2" max="2" width="31" bestFit="1" customWidth="1"/>
    <col min="3" max="3" width="9.85546875" style="6" bestFit="1" customWidth="1"/>
    <col min="4" max="4" width="10.7109375" style="6" bestFit="1" customWidth="1"/>
    <col min="5" max="5" width="9.28515625" style="6" bestFit="1" customWidth="1"/>
    <col min="6" max="6" width="9" style="6" bestFit="1" customWidth="1"/>
    <col min="7" max="7" width="9.140625" style="6" bestFit="1" customWidth="1"/>
    <col min="8" max="8" width="11" style="6" bestFit="1" customWidth="1"/>
    <col min="9" max="9" width="10.42578125" style="6" bestFit="1" customWidth="1"/>
    <col min="10" max="10" width="10.5703125" style="6" bestFit="1" customWidth="1"/>
    <col min="11" max="16384" width="9.140625" style="1"/>
  </cols>
  <sheetData>
    <row r="1" spans="1:10" x14ac:dyDescent="0.2">
      <c r="A1" s="33" t="s">
        <v>183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2">
      <c r="A2" s="7"/>
      <c r="B2" s="10"/>
      <c r="C2" s="8"/>
      <c r="D2" s="8"/>
      <c r="E2" s="8"/>
      <c r="F2" s="8"/>
      <c r="G2" s="8"/>
    </row>
    <row r="3" spans="1:10" x14ac:dyDescent="0.2">
      <c r="A3" s="5" t="s">
        <v>207</v>
      </c>
      <c r="B3" s="10"/>
      <c r="C3" s="8"/>
      <c r="D3" s="8"/>
      <c r="E3" s="8"/>
      <c r="F3" s="8"/>
      <c r="G3" s="8"/>
      <c r="H3" s="8"/>
      <c r="I3" s="8"/>
      <c r="J3" s="8"/>
    </row>
    <row r="4" spans="1:10" x14ac:dyDescent="0.2">
      <c r="A4" s="5"/>
      <c r="B4" s="10"/>
      <c r="C4" s="8"/>
      <c r="D4" s="8"/>
      <c r="E4" s="8"/>
      <c r="F4" s="8"/>
      <c r="G4" s="8"/>
      <c r="H4" s="8"/>
      <c r="I4" s="8"/>
      <c r="J4" s="8"/>
    </row>
    <row r="5" spans="1:10" x14ac:dyDescent="0.2">
      <c r="A5" s="34" t="s">
        <v>198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s="9" customFormat="1" ht="38.25" x14ac:dyDescent="0.2">
      <c r="A6" s="13" t="s">
        <v>0</v>
      </c>
      <c r="B6" s="13" t="s">
        <v>182</v>
      </c>
      <c r="C6" s="18" t="s">
        <v>184</v>
      </c>
      <c r="D6" s="19" t="s">
        <v>185</v>
      </c>
      <c r="E6" s="20" t="s">
        <v>186</v>
      </c>
      <c r="F6" s="20" t="s">
        <v>187</v>
      </c>
      <c r="G6" s="20" t="s">
        <v>188</v>
      </c>
      <c r="H6" s="20" t="s">
        <v>189</v>
      </c>
      <c r="I6" s="19" t="s">
        <v>195</v>
      </c>
      <c r="J6" s="20" t="s">
        <v>206</v>
      </c>
    </row>
    <row r="7" spans="1:10" ht="15" x14ac:dyDescent="0.25">
      <c r="A7" s="11" t="s">
        <v>133</v>
      </c>
      <c r="B7" s="11" t="s">
        <v>134</v>
      </c>
      <c r="C7" s="21">
        <v>27.663156000000001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4.1884999999999999E-2</v>
      </c>
      <c r="J7" s="21">
        <v>27.705041000000001</v>
      </c>
    </row>
    <row r="8" spans="1:10" x14ac:dyDescent="0.2">
      <c r="A8" s="12"/>
      <c r="B8" s="17" t="s">
        <v>190</v>
      </c>
      <c r="C8" s="16">
        <f t="shared" ref="C8:I8" si="0">SUM(C7:C7)</f>
        <v>27.663156000000001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22">
        <f t="shared" si="0"/>
        <v>4.1884999999999999E-2</v>
      </c>
      <c r="J8" s="16">
        <f>SUM(J7)</f>
        <v>27.705041000000001</v>
      </c>
    </row>
    <row r="9" spans="1:10" x14ac:dyDescent="0.2">
      <c r="A9" s="2"/>
      <c r="B9" s="3"/>
    </row>
    <row r="10" spans="1:10" x14ac:dyDescent="0.2">
      <c r="A10" s="34" t="s">
        <v>197</v>
      </c>
      <c r="B10" s="34"/>
      <c r="C10" s="34"/>
      <c r="D10" s="34"/>
      <c r="E10" s="34"/>
      <c r="F10" s="34"/>
      <c r="G10" s="34"/>
      <c r="H10" s="34"/>
      <c r="I10" s="34"/>
      <c r="J10" s="34"/>
    </row>
    <row r="11" spans="1:10" ht="38.25" x14ac:dyDescent="0.2">
      <c r="A11" s="13" t="s">
        <v>0</v>
      </c>
      <c r="B11" s="13" t="s">
        <v>182</v>
      </c>
      <c r="C11" s="18" t="s">
        <v>184</v>
      </c>
      <c r="D11" s="19" t="s">
        <v>185</v>
      </c>
      <c r="E11" s="20" t="s">
        <v>186</v>
      </c>
      <c r="F11" s="20" t="s">
        <v>187</v>
      </c>
      <c r="G11" s="20" t="s">
        <v>188</v>
      </c>
      <c r="H11" s="20" t="s">
        <v>189</v>
      </c>
      <c r="I11" s="19" t="s">
        <v>194</v>
      </c>
      <c r="J11" s="20" t="s">
        <v>206</v>
      </c>
    </row>
    <row r="12" spans="1:10" ht="15" x14ac:dyDescent="0.25">
      <c r="A12" s="11" t="s">
        <v>16</v>
      </c>
      <c r="B12" s="11" t="s">
        <v>17</v>
      </c>
      <c r="C12" s="21">
        <v>1.143661</v>
      </c>
      <c r="D12" s="21">
        <v>0.312973</v>
      </c>
      <c r="E12" s="21">
        <v>1.5736E-2</v>
      </c>
      <c r="F12" s="21">
        <v>1.2179999999999999E-3</v>
      </c>
      <c r="G12" s="21">
        <v>6.1110999999999999E-2</v>
      </c>
      <c r="H12" s="21">
        <v>3.8920000000000001E-3</v>
      </c>
      <c r="I12" s="21">
        <v>1.8752000000000001E-2</v>
      </c>
      <c r="J12" s="21">
        <v>1.5573429999999999</v>
      </c>
    </row>
    <row r="13" spans="1:10" ht="15" x14ac:dyDescent="0.25">
      <c r="A13" s="11" t="s">
        <v>48</v>
      </c>
      <c r="B13" s="11" t="s">
        <v>49</v>
      </c>
      <c r="C13" s="21">
        <v>8.2273390000000006</v>
      </c>
      <c r="D13" s="21">
        <v>0.570272</v>
      </c>
      <c r="E13" s="21">
        <v>9.3042E-2</v>
      </c>
      <c r="F13" s="21">
        <v>5.1400000000000003E-4</v>
      </c>
      <c r="G13" s="21">
        <v>6.1112E-2</v>
      </c>
      <c r="H13" s="21">
        <v>6.4499999999999996E-4</v>
      </c>
      <c r="I13" s="21">
        <v>3.1813000000000001E-2</v>
      </c>
      <c r="J13" s="21">
        <v>8.9847370000000009</v>
      </c>
    </row>
    <row r="14" spans="1:10" ht="15" x14ac:dyDescent="0.25">
      <c r="A14" s="11" t="s">
        <v>52</v>
      </c>
      <c r="B14" s="11" t="s">
        <v>53</v>
      </c>
      <c r="C14" s="21">
        <v>5.7549000000000003E-2</v>
      </c>
      <c r="D14" s="21">
        <v>3.4339000000000001E-2</v>
      </c>
      <c r="E14" s="21">
        <v>7.1389999999999995E-2</v>
      </c>
      <c r="F14" s="21">
        <v>8.6040000000000005E-3</v>
      </c>
      <c r="G14" s="21">
        <v>6.1110999999999999E-2</v>
      </c>
      <c r="H14" s="21">
        <v>3.5097999999999997E-2</v>
      </c>
      <c r="I14" s="21">
        <v>6.4928E-2</v>
      </c>
      <c r="J14" s="21">
        <v>0.33301900000000001</v>
      </c>
    </row>
    <row r="15" spans="1:10" ht="15" x14ac:dyDescent="0.25">
      <c r="A15" s="11" t="s">
        <v>56</v>
      </c>
      <c r="B15" s="11" t="s">
        <v>57</v>
      </c>
      <c r="C15" s="21">
        <v>0.34140399999999999</v>
      </c>
      <c r="D15" s="21">
        <v>0.145455</v>
      </c>
      <c r="E15" s="21">
        <v>8.5571999999999995E-2</v>
      </c>
      <c r="F15" s="21">
        <v>4.3200000000000001E-3</v>
      </c>
      <c r="G15" s="21">
        <v>6.1110999999999999E-2</v>
      </c>
      <c r="H15" s="21">
        <v>1.0011000000000001E-2</v>
      </c>
      <c r="I15" s="21">
        <v>1.1547E-2</v>
      </c>
      <c r="J15" s="21">
        <v>0.65942000000000001</v>
      </c>
    </row>
    <row r="16" spans="1:10" ht="15" x14ac:dyDescent="0.25">
      <c r="A16" s="11" t="s">
        <v>58</v>
      </c>
      <c r="B16" s="11" t="s">
        <v>59</v>
      </c>
      <c r="C16" s="21">
        <v>0.34212199999999998</v>
      </c>
      <c r="D16" s="21">
        <v>7.2805999999999996E-2</v>
      </c>
      <c r="E16" s="21">
        <v>5.6231000000000003E-2</v>
      </c>
      <c r="F16" s="21">
        <v>5.9649999999999998E-3</v>
      </c>
      <c r="G16" s="21">
        <v>6.1112E-2</v>
      </c>
      <c r="H16" s="21">
        <v>1.2163E-2</v>
      </c>
      <c r="I16" s="21">
        <v>2.1425E-2</v>
      </c>
      <c r="J16" s="21">
        <v>0.571824</v>
      </c>
    </row>
    <row r="17" spans="1:10" ht="15" x14ac:dyDescent="0.25">
      <c r="A17" s="11" t="s">
        <v>68</v>
      </c>
      <c r="B17" s="11" t="s">
        <v>69</v>
      </c>
      <c r="C17" s="21">
        <v>0.111376</v>
      </c>
      <c r="D17" s="21">
        <v>6.3620999999999997E-2</v>
      </c>
      <c r="E17" s="21">
        <v>1.6274E-2</v>
      </c>
      <c r="F17" s="21">
        <v>2.0110000000000002E-3</v>
      </c>
      <c r="G17" s="21">
        <v>6.1110999999999999E-2</v>
      </c>
      <c r="H17" s="21">
        <v>2.9961000000000002E-2</v>
      </c>
      <c r="I17" s="21">
        <v>2.5787000000000001E-2</v>
      </c>
      <c r="J17" s="21">
        <v>0.310141</v>
      </c>
    </row>
    <row r="18" spans="1:10" ht="15" x14ac:dyDescent="0.25">
      <c r="A18" s="11" t="s">
        <v>76</v>
      </c>
      <c r="B18" s="11" t="s">
        <v>77</v>
      </c>
      <c r="C18" s="21">
        <v>0.236232</v>
      </c>
      <c r="D18" s="21">
        <v>0.15216399999999999</v>
      </c>
      <c r="E18" s="21">
        <v>7.7823000000000003E-2</v>
      </c>
      <c r="F18" s="21">
        <v>5.3099999999999996E-3</v>
      </c>
      <c r="G18" s="21">
        <v>6.1110999999999999E-2</v>
      </c>
      <c r="H18" s="21">
        <v>1.2292000000000001E-2</v>
      </c>
      <c r="I18" s="21">
        <v>6.1835000000000001E-2</v>
      </c>
      <c r="J18" s="21">
        <v>0.60676699999999995</v>
      </c>
    </row>
    <row r="19" spans="1:10" ht="15" x14ac:dyDescent="0.25">
      <c r="A19" s="11" t="s">
        <v>80</v>
      </c>
      <c r="B19" s="11" t="s">
        <v>81</v>
      </c>
      <c r="C19" s="21">
        <v>0.78002000000000005</v>
      </c>
      <c r="D19" s="21">
        <v>8.5049E-2</v>
      </c>
      <c r="E19" s="21">
        <v>7.2007000000000002E-2</v>
      </c>
      <c r="F19" s="21">
        <v>1.7042000000000002E-2</v>
      </c>
      <c r="G19" s="21">
        <v>6.1110999999999999E-2</v>
      </c>
      <c r="H19" s="21">
        <v>6.1149999999999998E-3</v>
      </c>
      <c r="I19" s="21">
        <v>3.1344999999999998E-2</v>
      </c>
      <c r="J19" s="21">
        <v>1.052689</v>
      </c>
    </row>
    <row r="20" spans="1:10" ht="15" x14ac:dyDescent="0.25">
      <c r="A20" s="11" t="s">
        <v>84</v>
      </c>
      <c r="B20" s="11" t="s">
        <v>85</v>
      </c>
      <c r="C20" s="21">
        <v>0.128057</v>
      </c>
      <c r="D20" s="21">
        <v>0.112316</v>
      </c>
      <c r="E20" s="21">
        <v>8.2070000000000008E-3</v>
      </c>
      <c r="F20" s="21">
        <v>6.1190000000000003E-3</v>
      </c>
      <c r="G20" s="21">
        <v>6.1110999999999999E-2</v>
      </c>
      <c r="H20" s="21">
        <v>2.3054000000000002E-2</v>
      </c>
      <c r="I20" s="21">
        <v>8.0170000000000005E-2</v>
      </c>
      <c r="J20" s="21">
        <v>0.41903400000000002</v>
      </c>
    </row>
    <row r="21" spans="1:10" ht="15" x14ac:dyDescent="0.25">
      <c r="A21" s="11" t="s">
        <v>92</v>
      </c>
      <c r="B21" s="11" t="s">
        <v>93</v>
      </c>
      <c r="C21" s="21">
        <v>0.17823800000000001</v>
      </c>
      <c r="D21" s="21">
        <v>0.105033</v>
      </c>
      <c r="E21" s="21">
        <v>3.8639999999999998E-3</v>
      </c>
      <c r="F21" s="21">
        <v>4.9680000000000002E-3</v>
      </c>
      <c r="G21" s="21">
        <v>6.1110999999999999E-2</v>
      </c>
      <c r="H21" s="21">
        <v>1.9958E-2</v>
      </c>
      <c r="I21" s="21">
        <v>1.7361999999999999E-2</v>
      </c>
      <c r="J21" s="21">
        <v>0.39053399999999999</v>
      </c>
    </row>
    <row r="22" spans="1:10" ht="15" x14ac:dyDescent="0.25">
      <c r="A22" s="11" t="s">
        <v>94</v>
      </c>
      <c r="B22" s="11" t="s">
        <v>95</v>
      </c>
      <c r="C22" s="21">
        <v>3.863836</v>
      </c>
      <c r="D22" s="21">
        <v>0.32502199999999998</v>
      </c>
      <c r="E22" s="21">
        <v>2.6631999999999999E-2</v>
      </c>
      <c r="F22" s="21">
        <v>1.2080000000000001E-3</v>
      </c>
      <c r="G22" s="21">
        <v>6.1110999999999999E-2</v>
      </c>
      <c r="H22" s="21">
        <v>1.359E-3</v>
      </c>
      <c r="I22" s="21">
        <v>5.3343000000000002E-2</v>
      </c>
      <c r="J22" s="21">
        <v>4.3325110000000002</v>
      </c>
    </row>
    <row r="23" spans="1:10" ht="15" x14ac:dyDescent="0.25">
      <c r="A23" s="11" t="s">
        <v>98</v>
      </c>
      <c r="B23" s="11" t="s">
        <v>99</v>
      </c>
      <c r="C23" s="21">
        <v>1.204996</v>
      </c>
      <c r="D23" s="21">
        <v>0.530366</v>
      </c>
      <c r="E23" s="21">
        <v>0.103738</v>
      </c>
      <c r="F23" s="21">
        <v>1.426E-3</v>
      </c>
      <c r="G23" s="21">
        <v>6.1110999999999999E-2</v>
      </c>
      <c r="H23" s="21">
        <v>3.1159999999999998E-3</v>
      </c>
      <c r="I23" s="21">
        <v>6.8599999999999994E-2</v>
      </c>
      <c r="J23" s="21">
        <v>1.9733529999999999</v>
      </c>
    </row>
    <row r="24" spans="1:10" ht="15" x14ac:dyDescent="0.25">
      <c r="A24" s="11" t="s">
        <v>100</v>
      </c>
      <c r="B24" s="11" t="s">
        <v>101</v>
      </c>
      <c r="C24" s="21">
        <v>7.6327999999999993E-2</v>
      </c>
      <c r="D24" s="21">
        <v>3.1396E-2</v>
      </c>
      <c r="E24" s="21">
        <v>3.8025000000000003E-2</v>
      </c>
      <c r="F24" s="21">
        <v>2.189E-3</v>
      </c>
      <c r="G24" s="21">
        <v>6.1110999999999999E-2</v>
      </c>
      <c r="H24" s="21">
        <v>3.9319E-2</v>
      </c>
      <c r="I24" s="21">
        <v>4.8127999999999997E-2</v>
      </c>
      <c r="J24" s="21">
        <v>0.29649599999999998</v>
      </c>
    </row>
    <row r="25" spans="1:10" ht="15" x14ac:dyDescent="0.25">
      <c r="A25" s="11" t="s">
        <v>119</v>
      </c>
      <c r="B25" s="11" t="s">
        <v>120</v>
      </c>
      <c r="C25" s="21">
        <v>0.45754400000000001</v>
      </c>
      <c r="D25" s="21">
        <v>9.1997999999999996E-2</v>
      </c>
      <c r="E25" s="21">
        <v>1.5079E-2</v>
      </c>
      <c r="F25" s="21">
        <v>7.4799999999999997E-4</v>
      </c>
      <c r="G25" s="21">
        <v>6.1110999999999999E-2</v>
      </c>
      <c r="H25" s="21">
        <v>1.0149999999999999E-2</v>
      </c>
      <c r="I25" s="21">
        <v>1.9186999999999999E-2</v>
      </c>
      <c r="J25" s="21">
        <v>0.65581699999999998</v>
      </c>
    </row>
    <row r="26" spans="1:10" ht="15" x14ac:dyDescent="0.25">
      <c r="A26" s="11" t="s">
        <v>143</v>
      </c>
      <c r="B26" s="11" t="s">
        <v>144</v>
      </c>
      <c r="C26" s="21">
        <v>1.3967810000000001</v>
      </c>
      <c r="D26" s="21">
        <v>0.666883</v>
      </c>
      <c r="E26" s="21">
        <v>4.9479000000000002E-2</v>
      </c>
      <c r="F26" s="21">
        <v>1.8270000000000001E-3</v>
      </c>
      <c r="G26" s="21">
        <v>6.1110999999999999E-2</v>
      </c>
      <c r="H26" s="21">
        <v>2.712E-3</v>
      </c>
      <c r="I26" s="21">
        <v>2.2714999999999999E-2</v>
      </c>
      <c r="J26" s="21">
        <v>2.201508</v>
      </c>
    </row>
    <row r="27" spans="1:10" ht="15" x14ac:dyDescent="0.25">
      <c r="A27" s="11" t="s">
        <v>147</v>
      </c>
      <c r="B27" s="11" t="s">
        <v>148</v>
      </c>
      <c r="C27" s="21">
        <v>0.58086199999999999</v>
      </c>
      <c r="D27" s="21">
        <v>0.306367</v>
      </c>
      <c r="E27" s="21">
        <v>6.992E-3</v>
      </c>
      <c r="F27" s="21">
        <v>1.4989999999999999E-3</v>
      </c>
      <c r="G27" s="21">
        <v>6.1110999999999999E-2</v>
      </c>
      <c r="H27" s="21">
        <v>6.4089999999999998E-3</v>
      </c>
      <c r="I27" s="21">
        <v>2.3202E-2</v>
      </c>
      <c r="J27" s="21">
        <v>0.98644200000000004</v>
      </c>
    </row>
    <row r="28" spans="1:10" ht="15" x14ac:dyDescent="0.25">
      <c r="A28" s="11" t="s">
        <v>160</v>
      </c>
      <c r="B28" s="11" t="s">
        <v>161</v>
      </c>
      <c r="C28" s="21">
        <v>0.56079100000000004</v>
      </c>
      <c r="D28" s="21">
        <v>5.2144000000000003E-2</v>
      </c>
      <c r="E28" s="21">
        <v>5.2824999999999997E-2</v>
      </c>
      <c r="F28" s="21">
        <v>8.4400000000000002E-4</v>
      </c>
      <c r="G28" s="21">
        <v>6.1110999999999999E-2</v>
      </c>
      <c r="H28" s="21">
        <v>8.6079999999999993E-3</v>
      </c>
      <c r="I28" s="21">
        <v>2.8205000000000001E-2</v>
      </c>
      <c r="J28" s="21">
        <v>0.76452799999999999</v>
      </c>
    </row>
    <row r="29" spans="1:10" ht="15" x14ac:dyDescent="0.25">
      <c r="A29" s="11" t="s">
        <v>166</v>
      </c>
      <c r="B29" s="11" t="s">
        <v>167</v>
      </c>
      <c r="C29" s="21">
        <v>2.7289000000000001E-2</v>
      </c>
      <c r="D29" s="21">
        <v>2.0496E-2</v>
      </c>
      <c r="E29" s="21">
        <v>2.8483999999999999E-2</v>
      </c>
      <c r="F29" s="21">
        <v>5.0879999999999996E-3</v>
      </c>
      <c r="G29" s="21">
        <v>6.1110999999999999E-2</v>
      </c>
      <c r="H29" s="21">
        <v>7.5137999999999996E-2</v>
      </c>
      <c r="I29" s="21">
        <v>9.5700000000000004E-3</v>
      </c>
      <c r="J29" s="21">
        <v>0.22717599999999999</v>
      </c>
    </row>
    <row r="30" spans="1:10" x14ac:dyDescent="0.2">
      <c r="A30" s="12"/>
      <c r="B30" s="17" t="s">
        <v>190</v>
      </c>
      <c r="C30" s="16">
        <f t="shared" ref="C30:J30" si="1">SUM(C12:C29)</f>
        <v>19.714425000000002</v>
      </c>
      <c r="D30" s="23">
        <f t="shared" si="1"/>
        <v>3.6786999999999996</v>
      </c>
      <c r="E30" s="23">
        <f t="shared" si="1"/>
        <v>0.82139999999999991</v>
      </c>
      <c r="F30" s="23">
        <f t="shared" si="1"/>
        <v>7.0899999999999977E-2</v>
      </c>
      <c r="G30" s="23">
        <f t="shared" si="1"/>
        <v>1.1000000000000001</v>
      </c>
      <c r="H30" s="23">
        <f t="shared" si="1"/>
        <v>0.3</v>
      </c>
      <c r="I30" s="16">
        <f t="shared" si="1"/>
        <v>0.63791399999999998</v>
      </c>
      <c r="J30" s="16">
        <f t="shared" si="1"/>
        <v>26.323338999999997</v>
      </c>
    </row>
    <row r="31" spans="1:10" x14ac:dyDescent="0.2">
      <c r="A31" s="2"/>
      <c r="B31" s="4"/>
      <c r="C31" s="24"/>
      <c r="D31" s="25"/>
      <c r="E31" s="25"/>
      <c r="F31" s="25"/>
      <c r="G31" s="25"/>
      <c r="H31" s="25"/>
      <c r="I31" s="24"/>
      <c r="J31" s="24"/>
    </row>
    <row r="32" spans="1:10" x14ac:dyDescent="0.2">
      <c r="A32" s="34" t="s">
        <v>199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38.25" x14ac:dyDescent="0.2">
      <c r="A33" s="13" t="s">
        <v>0</v>
      </c>
      <c r="B33" s="13" t="s">
        <v>182</v>
      </c>
      <c r="C33" s="18" t="s">
        <v>184</v>
      </c>
      <c r="D33" s="19" t="s">
        <v>185</v>
      </c>
      <c r="E33" s="20" t="s">
        <v>186</v>
      </c>
      <c r="F33" s="20" t="s">
        <v>187</v>
      </c>
      <c r="G33" s="20" t="s">
        <v>188</v>
      </c>
      <c r="H33" s="20" t="s">
        <v>189</v>
      </c>
      <c r="I33" s="19" t="s">
        <v>194</v>
      </c>
      <c r="J33" s="20" t="s">
        <v>206</v>
      </c>
    </row>
    <row r="34" spans="1:10" ht="15" x14ac:dyDescent="0.25">
      <c r="A34" s="11" t="s">
        <v>3</v>
      </c>
      <c r="B34" s="11" t="s">
        <v>4</v>
      </c>
      <c r="C34" s="21">
        <v>1.1514999999999999E-2</v>
      </c>
      <c r="D34" s="21">
        <v>1.2796E-2</v>
      </c>
      <c r="E34" s="21">
        <v>1.3214E-2</v>
      </c>
      <c r="F34" s="21">
        <v>3.4030000000000002E-3</v>
      </c>
      <c r="G34" s="21">
        <v>9.4691999999999998E-2</v>
      </c>
      <c r="H34" s="21">
        <v>4.1794999999999999E-2</v>
      </c>
      <c r="I34" s="21">
        <v>1.9885E-2</v>
      </c>
      <c r="J34" s="21">
        <v>0.1973</v>
      </c>
    </row>
    <row r="35" spans="1:10" ht="15" x14ac:dyDescent="0.25">
      <c r="A35" s="11" t="s">
        <v>20</v>
      </c>
      <c r="B35" s="11" t="s">
        <v>21</v>
      </c>
      <c r="C35" s="21">
        <v>6.0027999999999998E-2</v>
      </c>
      <c r="D35" s="21">
        <v>4.4325000000000003E-2</v>
      </c>
      <c r="E35" s="21">
        <v>8.3421999999999996E-2</v>
      </c>
      <c r="F35" s="21">
        <v>3.362E-3</v>
      </c>
      <c r="G35" s="21">
        <v>9.4691999999999998E-2</v>
      </c>
      <c r="H35" s="21">
        <v>8.352E-3</v>
      </c>
      <c r="I35" s="21">
        <v>5.9550000000000002E-3</v>
      </c>
      <c r="J35" s="21">
        <v>0.30013600000000001</v>
      </c>
    </row>
    <row r="36" spans="1:10" ht="15" x14ac:dyDescent="0.25">
      <c r="A36" s="11" t="s">
        <v>26</v>
      </c>
      <c r="B36" s="11" t="s">
        <v>27</v>
      </c>
      <c r="C36" s="21">
        <v>1.3473000000000001E-2</v>
      </c>
      <c r="D36" s="21">
        <v>1.8575999999999999E-2</v>
      </c>
      <c r="E36" s="21">
        <v>7.8164999999999998E-2</v>
      </c>
      <c r="F36" s="21">
        <v>5.6379999999999998E-3</v>
      </c>
      <c r="G36" s="21">
        <v>9.4691999999999998E-2</v>
      </c>
      <c r="H36" s="21">
        <v>1.423E-2</v>
      </c>
      <c r="I36" s="21">
        <v>4.6249999999999998E-3</v>
      </c>
      <c r="J36" s="21">
        <v>0.22939899999999999</v>
      </c>
    </row>
    <row r="37" spans="1:10" ht="15" x14ac:dyDescent="0.25">
      <c r="A37" s="11" t="s">
        <v>60</v>
      </c>
      <c r="B37" s="11" t="s">
        <v>61</v>
      </c>
      <c r="C37" s="21">
        <v>1.3304E-2</v>
      </c>
      <c r="D37" s="21">
        <v>1.7572000000000001E-2</v>
      </c>
      <c r="E37" s="21">
        <v>4.0634999999999998E-2</v>
      </c>
      <c r="F37" s="21">
        <v>2.8999999999999998E-3</v>
      </c>
      <c r="G37" s="21">
        <v>9.4691999999999998E-2</v>
      </c>
      <c r="H37" s="21">
        <v>2.1930999999999999E-2</v>
      </c>
      <c r="I37" s="21">
        <v>1.792E-3</v>
      </c>
      <c r="J37" s="21">
        <v>0.192826</v>
      </c>
    </row>
    <row r="38" spans="1:10" ht="15" x14ac:dyDescent="0.25">
      <c r="A38" s="11" t="s">
        <v>62</v>
      </c>
      <c r="B38" s="11" t="s">
        <v>63</v>
      </c>
      <c r="C38" s="21">
        <v>3.0210000000000001E-2</v>
      </c>
      <c r="D38" s="21">
        <v>2.8688999999999999E-2</v>
      </c>
      <c r="E38" s="21">
        <v>6.0574000000000003E-2</v>
      </c>
      <c r="F38" s="21">
        <v>5.6280000000000002E-3</v>
      </c>
      <c r="G38" s="21">
        <v>9.4691999999999998E-2</v>
      </c>
      <c r="H38" s="21">
        <v>1.3127E-2</v>
      </c>
      <c r="I38" s="21">
        <v>8.0949999999999998E-3</v>
      </c>
      <c r="J38" s="21">
        <v>0.24101500000000001</v>
      </c>
    </row>
    <row r="39" spans="1:10" ht="15" x14ac:dyDescent="0.25">
      <c r="A39" s="11" t="s">
        <v>64</v>
      </c>
      <c r="B39" s="11" t="s">
        <v>65</v>
      </c>
      <c r="C39" s="21">
        <v>0.168463</v>
      </c>
      <c r="D39" s="21">
        <v>0.120103</v>
      </c>
      <c r="E39" s="21">
        <v>0.15476400000000001</v>
      </c>
      <c r="F39" s="21">
        <v>1.4630000000000001E-3</v>
      </c>
      <c r="G39" s="21">
        <v>9.4692999999999999E-2</v>
      </c>
      <c r="H39" s="21">
        <v>3.5379999999999999E-3</v>
      </c>
      <c r="I39" s="21">
        <v>4.7569999999999999E-3</v>
      </c>
      <c r="J39" s="21">
        <v>0.54778099999999996</v>
      </c>
    </row>
    <row r="40" spans="1:10" ht="15" x14ac:dyDescent="0.25">
      <c r="A40" s="11" t="s">
        <v>70</v>
      </c>
      <c r="B40" s="11" t="s">
        <v>71</v>
      </c>
      <c r="C40" s="21">
        <v>1.0638E-2</v>
      </c>
      <c r="D40" s="21">
        <v>9.384E-3</v>
      </c>
      <c r="E40" s="21">
        <v>3.5446999999999999E-2</v>
      </c>
      <c r="F40" s="21">
        <v>3.5E-4</v>
      </c>
      <c r="G40" s="21">
        <v>9.4692999999999999E-2</v>
      </c>
      <c r="H40" s="21">
        <v>2.8274000000000001E-2</v>
      </c>
      <c r="I40" s="21">
        <v>1.4137E-2</v>
      </c>
      <c r="J40" s="21">
        <v>0.19292300000000001</v>
      </c>
    </row>
    <row r="41" spans="1:10" ht="15" x14ac:dyDescent="0.25">
      <c r="A41" s="11" t="s">
        <v>88</v>
      </c>
      <c r="B41" s="11" t="s">
        <v>89</v>
      </c>
      <c r="C41" s="21">
        <v>3.2217999999999997E-2</v>
      </c>
      <c r="D41" s="21">
        <v>3.3607999999999999E-2</v>
      </c>
      <c r="E41" s="21">
        <v>4.2424000000000003E-2</v>
      </c>
      <c r="F41" s="21">
        <v>2.2659999999999998E-3</v>
      </c>
      <c r="G41" s="21">
        <v>9.4692999999999999E-2</v>
      </c>
      <c r="H41" s="21">
        <v>1.4487999999999999E-2</v>
      </c>
      <c r="I41" s="21">
        <v>2.6124999999999999E-2</v>
      </c>
      <c r="J41" s="21">
        <v>0.24582200000000001</v>
      </c>
    </row>
    <row r="42" spans="1:10" ht="15" x14ac:dyDescent="0.25">
      <c r="A42" s="11" t="s">
        <v>90</v>
      </c>
      <c r="B42" s="11" t="s">
        <v>91</v>
      </c>
      <c r="C42" s="21">
        <v>1.5317000000000001E-2</v>
      </c>
      <c r="D42" s="21">
        <v>1.8887000000000001E-2</v>
      </c>
      <c r="E42" s="21">
        <v>5.4100000000000002E-2</v>
      </c>
      <c r="F42" s="21">
        <v>6.7250000000000001E-3</v>
      </c>
      <c r="G42" s="21">
        <v>9.4691999999999998E-2</v>
      </c>
      <c r="H42" s="21">
        <v>1.7760999999999999E-2</v>
      </c>
      <c r="I42" s="21">
        <v>1.3455E-2</v>
      </c>
      <c r="J42" s="21">
        <v>0.22093699999999999</v>
      </c>
    </row>
    <row r="43" spans="1:10" ht="15" x14ac:dyDescent="0.25">
      <c r="A43" s="11" t="s">
        <v>113</v>
      </c>
      <c r="B43" s="11" t="s">
        <v>114</v>
      </c>
      <c r="C43" s="21">
        <v>2.9992000000000001E-2</v>
      </c>
      <c r="D43" s="21">
        <v>2.2262000000000001E-2</v>
      </c>
      <c r="E43" s="21">
        <v>4.0745999999999997E-2</v>
      </c>
      <c r="F43" s="21">
        <v>5.3460000000000001E-3</v>
      </c>
      <c r="G43" s="21">
        <v>9.4691999999999998E-2</v>
      </c>
      <c r="H43" s="21">
        <v>1.6864000000000001E-2</v>
      </c>
      <c r="I43" s="21">
        <v>0</v>
      </c>
      <c r="J43" s="21">
        <v>0.20990200000000001</v>
      </c>
    </row>
    <row r="44" spans="1:10" ht="15" x14ac:dyDescent="0.25">
      <c r="A44" s="11" t="s">
        <v>137</v>
      </c>
      <c r="B44" s="11" t="s">
        <v>138</v>
      </c>
      <c r="C44" s="21">
        <v>7.6133000000000006E-2</v>
      </c>
      <c r="D44" s="21">
        <v>5.0820999999999998E-2</v>
      </c>
      <c r="E44" s="21">
        <v>8.4359000000000003E-2</v>
      </c>
      <c r="F44" s="21">
        <v>1.81E-3</v>
      </c>
      <c r="G44" s="21">
        <v>9.4691999999999998E-2</v>
      </c>
      <c r="H44" s="21">
        <v>7.4219999999999998E-3</v>
      </c>
      <c r="I44" s="21">
        <v>6.4450000000000002E-3</v>
      </c>
      <c r="J44" s="21">
        <v>0.32168200000000002</v>
      </c>
    </row>
    <row r="45" spans="1:10" ht="15" x14ac:dyDescent="0.25">
      <c r="A45" s="11" t="s">
        <v>149</v>
      </c>
      <c r="B45" s="11" t="s">
        <v>150</v>
      </c>
      <c r="C45" s="21">
        <v>8.7749999999999998E-3</v>
      </c>
      <c r="D45" s="21">
        <v>8.7729999999999995E-3</v>
      </c>
      <c r="E45" s="21">
        <v>3.4818000000000002E-2</v>
      </c>
      <c r="F45" s="21">
        <v>1.2551E-2</v>
      </c>
      <c r="G45" s="21">
        <v>9.4691999999999998E-2</v>
      </c>
      <c r="H45" s="21">
        <v>2.9950000000000001E-2</v>
      </c>
      <c r="I45" s="21">
        <v>1.255E-2</v>
      </c>
      <c r="J45" s="21">
        <v>0.20210900000000001</v>
      </c>
    </row>
    <row r="46" spans="1:10" ht="15" x14ac:dyDescent="0.25">
      <c r="A46" s="11" t="s">
        <v>176</v>
      </c>
      <c r="B46" s="11" t="s">
        <v>177</v>
      </c>
      <c r="C46" s="21">
        <v>8.4670000000000006E-3</v>
      </c>
      <c r="D46" s="21">
        <v>1.1904E-2</v>
      </c>
      <c r="E46" s="21">
        <v>2.8232E-2</v>
      </c>
      <c r="F46" s="21">
        <v>2.758E-3</v>
      </c>
      <c r="G46" s="21">
        <v>9.4692999999999999E-2</v>
      </c>
      <c r="H46" s="21">
        <v>3.2267999999999998E-2</v>
      </c>
      <c r="I46" s="21">
        <v>1.4599999999999999E-3</v>
      </c>
      <c r="J46" s="21">
        <v>0.179782</v>
      </c>
    </row>
    <row r="47" spans="1:10" x14ac:dyDescent="0.2">
      <c r="A47" s="12"/>
      <c r="B47" s="17" t="s">
        <v>190</v>
      </c>
      <c r="C47" s="16">
        <f t="shared" ref="C47:J47" si="2">SUM(C34:C46)</f>
        <v>0.47853299999999999</v>
      </c>
      <c r="D47" s="26">
        <f t="shared" si="2"/>
        <v>0.3977</v>
      </c>
      <c r="E47" s="26">
        <f t="shared" si="2"/>
        <v>0.75090000000000001</v>
      </c>
      <c r="F47" s="26">
        <f t="shared" si="2"/>
        <v>5.4199999999999998E-2</v>
      </c>
      <c r="G47" s="26">
        <f t="shared" si="2"/>
        <v>1.2310000000000001</v>
      </c>
      <c r="H47" s="26">
        <f t="shared" si="2"/>
        <v>0.25</v>
      </c>
      <c r="I47" s="26">
        <f t="shared" si="2"/>
        <v>0.119281</v>
      </c>
      <c r="J47" s="16">
        <f t="shared" si="2"/>
        <v>3.2816140000000003</v>
      </c>
    </row>
    <row r="48" spans="1:10" x14ac:dyDescent="0.2">
      <c r="A48" s="2"/>
      <c r="B48" s="4"/>
      <c r="C48" s="24"/>
      <c r="D48" s="27"/>
      <c r="E48" s="27"/>
      <c r="F48" s="27"/>
      <c r="G48" s="27"/>
      <c r="H48" s="27"/>
      <c r="I48" s="27"/>
      <c r="J48" s="24"/>
    </row>
    <row r="49" spans="1:10" x14ac:dyDescent="0.2">
      <c r="A49" s="34" t="s">
        <v>200</v>
      </c>
      <c r="B49" s="34"/>
      <c r="C49" s="34"/>
      <c r="D49" s="34"/>
      <c r="E49" s="34"/>
      <c r="F49" s="34"/>
      <c r="G49" s="34"/>
      <c r="H49" s="34"/>
      <c r="I49" s="34"/>
      <c r="J49" s="34"/>
    </row>
    <row r="50" spans="1:10" ht="38.25" x14ac:dyDescent="0.2">
      <c r="A50" s="13" t="s">
        <v>0</v>
      </c>
      <c r="B50" s="13" t="s">
        <v>182</v>
      </c>
      <c r="C50" s="18" t="s">
        <v>184</v>
      </c>
      <c r="D50" s="19" t="s">
        <v>185</v>
      </c>
      <c r="E50" s="20" t="s">
        <v>186</v>
      </c>
      <c r="F50" s="20" t="s">
        <v>187</v>
      </c>
      <c r="G50" s="20" t="s">
        <v>188</v>
      </c>
      <c r="H50" s="20" t="s">
        <v>189</v>
      </c>
      <c r="I50" s="19" t="s">
        <v>194</v>
      </c>
      <c r="J50" s="20" t="s">
        <v>206</v>
      </c>
    </row>
    <row r="51" spans="1:10" ht="15" x14ac:dyDescent="0.25">
      <c r="A51" s="11" t="s">
        <v>28</v>
      </c>
      <c r="B51" s="11" t="s">
        <v>29</v>
      </c>
      <c r="C51" s="21">
        <v>2.7102710000000001</v>
      </c>
      <c r="D51" s="21">
        <v>0.183278</v>
      </c>
      <c r="E51" s="21">
        <v>0.53732599999999997</v>
      </c>
      <c r="F51" s="21">
        <v>1.6590000000000001E-3</v>
      </c>
      <c r="G51" s="21">
        <v>0.102911</v>
      </c>
      <c r="H51" s="21">
        <v>1.1280000000000001E-3</v>
      </c>
      <c r="I51" s="21">
        <v>2.8989999999999998E-2</v>
      </c>
      <c r="J51" s="21">
        <v>3.565563</v>
      </c>
    </row>
    <row r="52" spans="1:10" ht="15" x14ac:dyDescent="0.25">
      <c r="A52" s="11" t="s">
        <v>32</v>
      </c>
      <c r="B52" s="11" t="s">
        <v>33</v>
      </c>
      <c r="C52" s="21">
        <v>0.17703199999999999</v>
      </c>
      <c r="D52" s="21">
        <v>5.2779999999999997E-3</v>
      </c>
      <c r="E52" s="21">
        <v>4.0626000000000002E-2</v>
      </c>
      <c r="F52" s="21">
        <v>1.4271000000000001E-2</v>
      </c>
      <c r="G52" s="21">
        <v>0.102911</v>
      </c>
      <c r="H52" s="21">
        <v>1.7357000000000001E-2</v>
      </c>
      <c r="I52" s="21">
        <v>3.0179999999999998E-2</v>
      </c>
      <c r="J52" s="21">
        <v>0.38765500000000003</v>
      </c>
    </row>
    <row r="53" spans="1:10" ht="15" x14ac:dyDescent="0.25">
      <c r="A53" s="11" t="s">
        <v>34</v>
      </c>
      <c r="B53" s="11" t="s">
        <v>35</v>
      </c>
      <c r="C53" s="21">
        <v>1.09E-2</v>
      </c>
      <c r="D53" s="21">
        <v>4.9579999999999997E-3</v>
      </c>
      <c r="E53" s="21">
        <v>6.9685999999999998E-2</v>
      </c>
      <c r="F53" s="21">
        <v>4.215E-3</v>
      </c>
      <c r="G53" s="21">
        <v>0.102911</v>
      </c>
      <c r="H53" s="21">
        <v>4.5234000000000003E-2</v>
      </c>
      <c r="I53" s="21">
        <v>2.6919999999999999E-3</v>
      </c>
      <c r="J53" s="21">
        <v>0.240596</v>
      </c>
    </row>
    <row r="54" spans="1:10" ht="15" x14ac:dyDescent="0.25">
      <c r="A54" s="11" t="s">
        <v>42</v>
      </c>
      <c r="B54" s="11" t="s">
        <v>43</v>
      </c>
      <c r="C54" s="21">
        <v>1.6541E-2</v>
      </c>
      <c r="D54" s="21">
        <v>8.3820000000000006E-3</v>
      </c>
      <c r="E54" s="21">
        <v>4.5955000000000003E-2</v>
      </c>
      <c r="F54" s="21">
        <v>3.3249999999999998E-3</v>
      </c>
      <c r="G54" s="21">
        <v>0.102911</v>
      </c>
      <c r="H54" s="21">
        <v>5.4593999999999997E-2</v>
      </c>
      <c r="I54" s="21">
        <v>1.7412E-2</v>
      </c>
      <c r="J54" s="21">
        <v>0.24912000000000001</v>
      </c>
    </row>
    <row r="55" spans="1:10" ht="15" x14ac:dyDescent="0.25">
      <c r="A55" s="11" t="s">
        <v>72</v>
      </c>
      <c r="B55" s="11" t="s">
        <v>73</v>
      </c>
      <c r="C55" s="21">
        <v>4.5313189999999999</v>
      </c>
      <c r="D55" s="21">
        <v>8.1744999999999998E-2</v>
      </c>
      <c r="E55" s="21">
        <v>0.16123599999999999</v>
      </c>
      <c r="F55" s="21">
        <v>7.8600000000000002E-4</v>
      </c>
      <c r="G55" s="21">
        <v>0.102911</v>
      </c>
      <c r="H55" s="21">
        <v>8.1099999999999998E-4</v>
      </c>
      <c r="I55" s="21">
        <v>2.8729999999999999E-2</v>
      </c>
      <c r="J55" s="21">
        <v>4.9075379999999997</v>
      </c>
    </row>
    <row r="56" spans="1:10" ht="15" x14ac:dyDescent="0.25">
      <c r="A56" s="11" t="s">
        <v>121</v>
      </c>
      <c r="B56" s="11" t="s">
        <v>122</v>
      </c>
      <c r="C56" s="21">
        <v>0.80486400000000002</v>
      </c>
      <c r="D56" s="21">
        <v>8.0040000000000007E-3</v>
      </c>
      <c r="E56" s="21">
        <v>9.5893999999999993E-2</v>
      </c>
      <c r="F56" s="21">
        <v>6.3499999999999997E-3</v>
      </c>
      <c r="G56" s="21">
        <v>0.102911</v>
      </c>
      <c r="H56" s="21">
        <v>4.2579999999999996E-3</v>
      </c>
      <c r="I56" s="21">
        <v>5.9332999999999997E-2</v>
      </c>
      <c r="J56" s="21">
        <v>1.0816140000000001</v>
      </c>
    </row>
    <row r="57" spans="1:10" ht="15" x14ac:dyDescent="0.25">
      <c r="A57" s="11" t="s">
        <v>139</v>
      </c>
      <c r="B57" s="11" t="s">
        <v>140</v>
      </c>
      <c r="C57" s="21">
        <v>3.2932000000000003E-2</v>
      </c>
      <c r="D57" s="21">
        <v>1.4848E-2</v>
      </c>
      <c r="E57" s="21">
        <v>0.137879</v>
      </c>
      <c r="F57" s="21">
        <v>1.593E-3</v>
      </c>
      <c r="G57" s="21">
        <v>0.102911</v>
      </c>
      <c r="H57" s="21">
        <v>2.0841999999999999E-2</v>
      </c>
      <c r="I57" s="21">
        <v>7.5799999999999999E-3</v>
      </c>
      <c r="J57" s="21">
        <v>0.31858500000000001</v>
      </c>
    </row>
    <row r="58" spans="1:10" ht="15" x14ac:dyDescent="0.25">
      <c r="A58" s="11" t="s">
        <v>141</v>
      </c>
      <c r="B58" s="11" t="s">
        <v>142</v>
      </c>
      <c r="C58" s="21">
        <v>0.19703100000000001</v>
      </c>
      <c r="D58" s="21">
        <v>1.6351999999999998E-2</v>
      </c>
      <c r="E58" s="21">
        <v>0.14899200000000001</v>
      </c>
      <c r="F58" s="21">
        <v>1.4920000000000001E-3</v>
      </c>
      <c r="G58" s="21">
        <v>0.102912</v>
      </c>
      <c r="H58" s="21">
        <v>1.0678E-2</v>
      </c>
      <c r="I58" s="21">
        <v>0</v>
      </c>
      <c r="J58" s="21">
        <v>0.47745700000000002</v>
      </c>
    </row>
    <row r="59" spans="1:10" ht="15" x14ac:dyDescent="0.25">
      <c r="A59" s="11" t="s">
        <v>145</v>
      </c>
      <c r="B59" s="11" t="s">
        <v>146</v>
      </c>
      <c r="C59" s="21">
        <v>0.68598300000000001</v>
      </c>
      <c r="D59" s="21">
        <v>1.2955E-2</v>
      </c>
      <c r="E59" s="21">
        <v>6.0106E-2</v>
      </c>
      <c r="F59" s="21">
        <v>3.9090000000000001E-3</v>
      </c>
      <c r="G59" s="21">
        <v>0.102911</v>
      </c>
      <c r="H59" s="21">
        <v>5.0980000000000001E-3</v>
      </c>
      <c r="I59" s="21">
        <v>1.9147000000000001E-2</v>
      </c>
      <c r="J59" s="21">
        <v>0.89010900000000004</v>
      </c>
    </row>
    <row r="60" spans="1:10" x14ac:dyDescent="0.2">
      <c r="A60" s="12"/>
      <c r="B60" s="17" t="s">
        <v>190</v>
      </c>
      <c r="C60" s="16">
        <f t="shared" ref="C60:J60" si="3">SUM(C51:C59)</f>
        <v>9.1668730000000025</v>
      </c>
      <c r="D60" s="26">
        <f t="shared" si="3"/>
        <v>0.33579999999999999</v>
      </c>
      <c r="E60" s="26">
        <f t="shared" si="3"/>
        <v>1.2977000000000001</v>
      </c>
      <c r="F60" s="26">
        <f t="shared" si="3"/>
        <v>3.7599999999999995E-2</v>
      </c>
      <c r="G60" s="26">
        <f t="shared" si="3"/>
        <v>0.92619999999999991</v>
      </c>
      <c r="H60" s="26">
        <f t="shared" si="3"/>
        <v>0.16</v>
      </c>
      <c r="I60" s="26">
        <f t="shared" si="3"/>
        <v>0.19406399999999999</v>
      </c>
      <c r="J60" s="16">
        <f t="shared" si="3"/>
        <v>12.118237000000001</v>
      </c>
    </row>
    <row r="61" spans="1:10" x14ac:dyDescent="0.2">
      <c r="A61" s="2"/>
      <c r="B61" s="4"/>
      <c r="C61" s="24"/>
      <c r="D61" s="28"/>
      <c r="E61" s="28"/>
      <c r="F61" s="28"/>
      <c r="G61" s="28"/>
      <c r="H61" s="28"/>
      <c r="I61" s="28"/>
      <c r="J61" s="24"/>
    </row>
    <row r="62" spans="1:10" x14ac:dyDescent="0.2">
      <c r="A62" s="34" t="s">
        <v>201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38.25" x14ac:dyDescent="0.2">
      <c r="A63" s="13" t="s">
        <v>0</v>
      </c>
      <c r="B63" s="13" t="s">
        <v>182</v>
      </c>
      <c r="C63" s="18" t="s">
        <v>184</v>
      </c>
      <c r="D63" s="19" t="s">
        <v>185</v>
      </c>
      <c r="E63" s="20" t="s">
        <v>186</v>
      </c>
      <c r="F63" s="20" t="s">
        <v>187</v>
      </c>
      <c r="G63" s="20" t="s">
        <v>188</v>
      </c>
      <c r="H63" s="20" t="s">
        <v>189</v>
      </c>
      <c r="I63" s="19" t="s">
        <v>194</v>
      </c>
      <c r="J63" s="20" t="s">
        <v>206</v>
      </c>
    </row>
    <row r="64" spans="1:10" ht="15" x14ac:dyDescent="0.25">
      <c r="A64" s="11" t="s">
        <v>18</v>
      </c>
      <c r="B64" s="11" t="s">
        <v>19</v>
      </c>
      <c r="C64" s="21">
        <v>8.6739999999999998E-2</v>
      </c>
      <c r="D64" s="21">
        <v>1.0518E-2</v>
      </c>
      <c r="E64" s="21">
        <v>6.8959000000000006E-2</v>
      </c>
      <c r="F64" s="21">
        <v>1.993E-3</v>
      </c>
      <c r="G64" s="21">
        <v>0.12857199999999999</v>
      </c>
      <c r="H64" s="21">
        <v>4.7450000000000001E-3</v>
      </c>
      <c r="I64" s="21">
        <v>4.542E-3</v>
      </c>
      <c r="J64" s="21">
        <v>0.30606899999999998</v>
      </c>
    </row>
    <row r="65" spans="1:10" ht="15" x14ac:dyDescent="0.25">
      <c r="A65" s="11" t="s">
        <v>30</v>
      </c>
      <c r="B65" s="11" t="s">
        <v>31</v>
      </c>
      <c r="C65" s="21">
        <v>0.13946700000000001</v>
      </c>
      <c r="D65" s="21">
        <v>8.2100000000000003E-3</v>
      </c>
      <c r="E65" s="21">
        <v>0.13476199999999999</v>
      </c>
      <c r="F65" s="21">
        <v>3.7599999999999998E-4</v>
      </c>
      <c r="G65" s="21">
        <v>0.12857099999999999</v>
      </c>
      <c r="H65" s="21">
        <v>2.7920000000000002E-3</v>
      </c>
      <c r="I65" s="21">
        <v>9.195E-3</v>
      </c>
      <c r="J65" s="21">
        <v>0.423373</v>
      </c>
    </row>
    <row r="66" spans="1:10" ht="15" x14ac:dyDescent="0.25">
      <c r="A66" s="11" t="s">
        <v>36</v>
      </c>
      <c r="B66" s="11" t="s">
        <v>37</v>
      </c>
      <c r="C66" s="21">
        <v>5.3802999999999997E-2</v>
      </c>
      <c r="D66" s="21">
        <v>7.2220000000000001E-3</v>
      </c>
      <c r="E66" s="21">
        <v>5.5198999999999998E-2</v>
      </c>
      <c r="F66" s="21">
        <v>1.07E-3</v>
      </c>
      <c r="G66" s="21">
        <v>0.12857099999999999</v>
      </c>
      <c r="H66" s="21">
        <v>6.7860000000000004E-3</v>
      </c>
      <c r="I66" s="21">
        <v>1.5885E-2</v>
      </c>
      <c r="J66" s="21">
        <v>0.268536</v>
      </c>
    </row>
    <row r="67" spans="1:10" ht="15" x14ac:dyDescent="0.25">
      <c r="A67" s="11" t="s">
        <v>44</v>
      </c>
      <c r="B67" s="11" t="s">
        <v>45</v>
      </c>
      <c r="C67" s="21">
        <v>2.9523000000000001E-2</v>
      </c>
      <c r="D67" s="21">
        <v>8.4489999999999999E-3</v>
      </c>
      <c r="E67" s="21">
        <v>2.0395E-2</v>
      </c>
      <c r="F67" s="21">
        <v>7.7419999999999998E-3</v>
      </c>
      <c r="G67" s="21">
        <v>0.12857199999999999</v>
      </c>
      <c r="H67" s="21">
        <v>1.3512E-2</v>
      </c>
      <c r="I67" s="21">
        <v>9.3600000000000003E-3</v>
      </c>
      <c r="J67" s="21">
        <v>0.217553</v>
      </c>
    </row>
    <row r="68" spans="1:10" ht="15" x14ac:dyDescent="0.25">
      <c r="A68" s="11" t="s">
        <v>46</v>
      </c>
      <c r="B68" s="11" t="s">
        <v>47</v>
      </c>
      <c r="C68" s="21">
        <v>1.1873E-2</v>
      </c>
      <c r="D68" s="21">
        <v>4.5269999999999998E-3</v>
      </c>
      <c r="E68" s="21">
        <v>6.8454000000000001E-2</v>
      </c>
      <c r="F68" s="21">
        <v>5.4190000000000002E-3</v>
      </c>
      <c r="G68" s="21">
        <v>0.12857099999999999</v>
      </c>
      <c r="H68" s="21">
        <v>9.2949999999999994E-3</v>
      </c>
      <c r="I68" s="21">
        <v>7.2170000000000003E-3</v>
      </c>
      <c r="J68" s="21">
        <v>0.23535600000000001</v>
      </c>
    </row>
    <row r="69" spans="1:10" ht="15" x14ac:dyDescent="0.25">
      <c r="A69" s="11" t="s">
        <v>74</v>
      </c>
      <c r="B69" s="11" t="s">
        <v>75</v>
      </c>
      <c r="C69" s="21">
        <v>1.9755999999999999E-2</v>
      </c>
      <c r="D69" s="21">
        <v>2.1819999999999999E-3</v>
      </c>
      <c r="E69" s="21">
        <v>1.4138E-2</v>
      </c>
      <c r="F69" s="21">
        <v>1.9499999999999999E-3</v>
      </c>
      <c r="G69" s="21">
        <v>0.12857099999999999</v>
      </c>
      <c r="H69" s="21">
        <v>2.1861999999999999E-2</v>
      </c>
      <c r="I69" s="21">
        <v>2.7855000000000001E-2</v>
      </c>
      <c r="J69" s="21">
        <v>0.21631400000000001</v>
      </c>
    </row>
    <row r="70" spans="1:10" ht="15" x14ac:dyDescent="0.25">
      <c r="A70" s="11" t="s">
        <v>96</v>
      </c>
      <c r="B70" s="11" t="s">
        <v>97</v>
      </c>
      <c r="C70" s="21">
        <v>0.44951200000000002</v>
      </c>
      <c r="D70" s="21">
        <v>7.5375999999999999E-2</v>
      </c>
      <c r="E70" s="21">
        <v>0.168682</v>
      </c>
      <c r="F70" s="21">
        <v>2.8010000000000001E-3</v>
      </c>
      <c r="G70" s="21">
        <v>0.12857099999999999</v>
      </c>
      <c r="H70" s="21">
        <v>1.137E-3</v>
      </c>
      <c r="I70" s="21">
        <v>4.8953000000000003E-2</v>
      </c>
      <c r="J70" s="21">
        <v>0.87503200000000003</v>
      </c>
    </row>
    <row r="71" spans="1:10" ht="15" x14ac:dyDescent="0.25">
      <c r="A71" s="11" t="s">
        <v>107</v>
      </c>
      <c r="B71" s="11" t="s">
        <v>108</v>
      </c>
      <c r="C71" s="21">
        <v>1.8911020000000001</v>
      </c>
      <c r="D71" s="21">
        <v>0.122597</v>
      </c>
      <c r="E71" s="21">
        <v>0.14280399999999999</v>
      </c>
      <c r="F71" s="21">
        <v>4.6160000000000003E-3</v>
      </c>
      <c r="G71" s="21">
        <v>0.12857099999999999</v>
      </c>
      <c r="H71" s="21">
        <v>3.6600000000000001E-4</v>
      </c>
      <c r="I71" s="21">
        <v>5.8612999999999998E-2</v>
      </c>
      <c r="J71" s="21">
        <v>2.3486690000000001</v>
      </c>
    </row>
    <row r="72" spans="1:10" ht="15" x14ac:dyDescent="0.25">
      <c r="A72" s="11" t="s">
        <v>135</v>
      </c>
      <c r="B72" s="11" t="s">
        <v>136</v>
      </c>
      <c r="C72" s="21">
        <v>1.2076E-2</v>
      </c>
      <c r="D72" s="21">
        <v>4.274E-3</v>
      </c>
      <c r="E72" s="21">
        <v>0.14624899999999999</v>
      </c>
      <c r="F72" s="21">
        <v>1.4300000000000001E-3</v>
      </c>
      <c r="G72" s="21">
        <v>0.12857199999999999</v>
      </c>
      <c r="H72" s="21">
        <v>4.8500000000000001E-3</v>
      </c>
      <c r="I72" s="21">
        <v>3.6237999999999999E-2</v>
      </c>
      <c r="J72" s="21">
        <v>0.33368900000000001</v>
      </c>
    </row>
    <row r="73" spans="1:10" ht="15" x14ac:dyDescent="0.25">
      <c r="A73" s="11" t="s">
        <v>151</v>
      </c>
      <c r="B73" s="11" t="s">
        <v>193</v>
      </c>
      <c r="C73" s="21">
        <v>2.5163000000000001E-2</v>
      </c>
      <c r="D73" s="21">
        <v>8.3870000000000004E-3</v>
      </c>
      <c r="E73" s="21">
        <v>3.9619000000000001E-2</v>
      </c>
      <c r="F73" s="21">
        <v>4.7829999999999999E-3</v>
      </c>
      <c r="G73" s="21">
        <v>0.12857099999999999</v>
      </c>
      <c r="H73" s="21">
        <v>1.0779E-2</v>
      </c>
      <c r="I73" s="21">
        <v>1.2200000000000001E-2</v>
      </c>
      <c r="J73" s="21">
        <v>0.22950200000000001</v>
      </c>
    </row>
    <row r="74" spans="1:10" ht="15" x14ac:dyDescent="0.25">
      <c r="A74" s="11" t="s">
        <v>154</v>
      </c>
      <c r="B74" s="11" t="s">
        <v>155</v>
      </c>
      <c r="C74" s="21">
        <v>1.0281E-2</v>
      </c>
      <c r="D74" s="21">
        <v>3.6879999999999999E-3</v>
      </c>
      <c r="E74" s="21">
        <v>7.1627999999999997E-2</v>
      </c>
      <c r="F74" s="21">
        <v>5.7959999999999999E-3</v>
      </c>
      <c r="G74" s="21">
        <v>0.12857199999999999</v>
      </c>
      <c r="H74" s="21">
        <v>9.214E-3</v>
      </c>
      <c r="I74" s="21">
        <v>5.6169999999999996E-3</v>
      </c>
      <c r="J74" s="21">
        <v>0.234796</v>
      </c>
    </row>
    <row r="75" spans="1:10" ht="15" x14ac:dyDescent="0.25">
      <c r="A75" s="11" t="s">
        <v>164</v>
      </c>
      <c r="B75" s="11" t="s">
        <v>165</v>
      </c>
      <c r="C75" s="21">
        <v>3.8032999999999997E-2</v>
      </c>
      <c r="D75" s="21">
        <v>6.1789999999999996E-3</v>
      </c>
      <c r="E75" s="21">
        <v>7.4549000000000004E-2</v>
      </c>
      <c r="F75" s="21">
        <v>2.5839999999999999E-3</v>
      </c>
      <c r="G75" s="21">
        <v>0.12857199999999999</v>
      </c>
      <c r="H75" s="21">
        <v>6.6410000000000002E-3</v>
      </c>
      <c r="I75" s="21">
        <v>5.8599999999999998E-3</v>
      </c>
      <c r="J75" s="21">
        <v>0.26241799999999998</v>
      </c>
    </row>
    <row r="76" spans="1:10" ht="15" x14ac:dyDescent="0.25">
      <c r="A76" s="11" t="s">
        <v>168</v>
      </c>
      <c r="B76" s="11" t="s">
        <v>169</v>
      </c>
      <c r="C76" s="21">
        <v>0.375307</v>
      </c>
      <c r="D76" s="21">
        <v>6.7834000000000005E-2</v>
      </c>
      <c r="E76" s="21">
        <v>0.13946800000000001</v>
      </c>
      <c r="F76" s="21">
        <v>3.5599999999999998E-3</v>
      </c>
      <c r="G76" s="21">
        <v>0.12857099999999999</v>
      </c>
      <c r="H76" s="21">
        <v>1.354E-3</v>
      </c>
      <c r="I76" s="21">
        <v>4.9408000000000001E-2</v>
      </c>
      <c r="J76" s="21">
        <v>0.76550200000000002</v>
      </c>
    </row>
    <row r="77" spans="1:10" ht="15" x14ac:dyDescent="0.25">
      <c r="A77" s="11" t="s">
        <v>170</v>
      </c>
      <c r="B77" s="11" t="s">
        <v>171</v>
      </c>
      <c r="C77" s="21">
        <v>7.437E-3</v>
      </c>
      <c r="D77" s="21">
        <v>4.2570000000000004E-3</v>
      </c>
      <c r="E77" s="21">
        <v>0.10659399999999999</v>
      </c>
      <c r="F77" s="21">
        <v>1.4279999999999999E-2</v>
      </c>
      <c r="G77" s="21">
        <v>0.12857199999999999</v>
      </c>
      <c r="H77" s="21">
        <v>6.6670000000000002E-3</v>
      </c>
      <c r="I77" s="21">
        <v>1.1554999999999999E-2</v>
      </c>
      <c r="J77" s="21">
        <v>0.279362</v>
      </c>
    </row>
    <row r="78" spans="1:10" x14ac:dyDescent="0.2">
      <c r="A78" s="12"/>
      <c r="B78" s="17" t="s">
        <v>190</v>
      </c>
      <c r="C78" s="16">
        <f t="shared" ref="C78:J78" si="4">SUM(C64:C77)</f>
        <v>3.1500729999999999</v>
      </c>
      <c r="D78" s="26">
        <f t="shared" si="4"/>
        <v>0.3337</v>
      </c>
      <c r="E78" s="26">
        <f t="shared" si="4"/>
        <v>1.2514999999999998</v>
      </c>
      <c r="F78" s="26">
        <f t="shared" si="4"/>
        <v>5.8400000000000014E-2</v>
      </c>
      <c r="G78" s="26">
        <f t="shared" si="4"/>
        <v>1.7999999999999996</v>
      </c>
      <c r="H78" s="26">
        <f t="shared" si="4"/>
        <v>9.9999999999999978E-2</v>
      </c>
      <c r="I78" s="26">
        <f t="shared" si="4"/>
        <v>0.30249799999999999</v>
      </c>
      <c r="J78" s="16">
        <f t="shared" si="4"/>
        <v>6.9961710000000004</v>
      </c>
    </row>
    <row r="79" spans="1:10" x14ac:dyDescent="0.2">
      <c r="A79" s="2"/>
      <c r="B79" s="4"/>
      <c r="C79" s="24"/>
      <c r="D79" s="24"/>
      <c r="E79" s="24"/>
      <c r="F79" s="24"/>
      <c r="G79" s="24"/>
      <c r="H79" s="24"/>
      <c r="I79" s="24"/>
      <c r="J79" s="24"/>
    </row>
    <row r="80" spans="1:10" x14ac:dyDescent="0.2">
      <c r="A80" s="34" t="s">
        <v>202</v>
      </c>
      <c r="B80" s="34"/>
      <c r="C80" s="34"/>
      <c r="D80" s="34"/>
      <c r="E80" s="34"/>
      <c r="F80" s="34"/>
      <c r="G80" s="34"/>
      <c r="H80" s="34"/>
      <c r="I80" s="34"/>
      <c r="J80" s="34"/>
    </row>
    <row r="81" spans="1:10" ht="38.25" x14ac:dyDescent="0.2">
      <c r="A81" s="13" t="s">
        <v>0</v>
      </c>
      <c r="B81" s="13" t="s">
        <v>182</v>
      </c>
      <c r="C81" s="18" t="s">
        <v>184</v>
      </c>
      <c r="D81" s="19" t="s">
        <v>185</v>
      </c>
      <c r="E81" s="20" t="s">
        <v>186</v>
      </c>
      <c r="F81" s="20" t="s">
        <v>187</v>
      </c>
      <c r="G81" s="20" t="s">
        <v>188</v>
      </c>
      <c r="H81" s="20" t="s">
        <v>189</v>
      </c>
      <c r="I81" s="19" t="s">
        <v>194</v>
      </c>
      <c r="J81" s="20" t="s">
        <v>206</v>
      </c>
    </row>
    <row r="82" spans="1:10" ht="15" x14ac:dyDescent="0.25">
      <c r="A82" s="11" t="s">
        <v>5</v>
      </c>
      <c r="B82" s="11" t="s">
        <v>6</v>
      </c>
      <c r="C82" s="21">
        <v>0.143951</v>
      </c>
      <c r="D82" s="21">
        <v>6.3382999999999995E-2</v>
      </c>
      <c r="E82" s="21">
        <v>9.4881999999999994E-2</v>
      </c>
      <c r="F82" s="21">
        <v>4.3940000000000003E-3</v>
      </c>
      <c r="G82" s="21">
        <v>0.08</v>
      </c>
      <c r="H82" s="21">
        <v>1.0971E-2</v>
      </c>
      <c r="I82" s="21">
        <v>4.761E-2</v>
      </c>
      <c r="J82" s="21">
        <v>0.445191</v>
      </c>
    </row>
    <row r="83" spans="1:10" ht="15" x14ac:dyDescent="0.25">
      <c r="A83" s="11" t="s">
        <v>9</v>
      </c>
      <c r="B83" s="11" t="s">
        <v>191</v>
      </c>
      <c r="C83" s="21">
        <v>0.23566500000000001</v>
      </c>
      <c r="D83" s="21">
        <v>1.558E-2</v>
      </c>
      <c r="E83" s="21">
        <v>1.0729000000000001E-2</v>
      </c>
      <c r="F83" s="21">
        <v>4.8240000000000002E-3</v>
      </c>
      <c r="G83" s="21">
        <v>0.08</v>
      </c>
      <c r="H83" s="21">
        <v>1.2656000000000001E-2</v>
      </c>
      <c r="I83" s="21">
        <v>2.9543E-2</v>
      </c>
      <c r="J83" s="21">
        <v>0.38899699999999998</v>
      </c>
    </row>
    <row r="84" spans="1:10" ht="15" x14ac:dyDescent="0.25">
      <c r="A84" s="11" t="s">
        <v>10</v>
      </c>
      <c r="B84" s="11" t="s">
        <v>11</v>
      </c>
      <c r="C84" s="21">
        <v>9.1555999999999998E-2</v>
      </c>
      <c r="D84" s="21">
        <v>1.5712E-2</v>
      </c>
      <c r="E84" s="21">
        <v>2.2558000000000002E-2</v>
      </c>
      <c r="F84" s="21">
        <v>1.0871E-2</v>
      </c>
      <c r="G84" s="21">
        <v>0.08</v>
      </c>
      <c r="H84" s="21">
        <v>2.5538000000000002E-2</v>
      </c>
      <c r="I84" s="21">
        <v>3.2388E-2</v>
      </c>
      <c r="J84" s="21">
        <v>0.27862300000000001</v>
      </c>
    </row>
    <row r="85" spans="1:10" ht="15" x14ac:dyDescent="0.25">
      <c r="A85" s="11" t="s">
        <v>22</v>
      </c>
      <c r="B85" s="11" t="s">
        <v>23</v>
      </c>
      <c r="C85" s="21">
        <v>1.1853020000000001</v>
      </c>
      <c r="D85" s="21">
        <v>0.10536</v>
      </c>
      <c r="E85" s="21">
        <v>6.1268999999999997E-2</v>
      </c>
      <c r="F85" s="21">
        <v>1.2019999999999999E-3</v>
      </c>
      <c r="G85" s="21">
        <v>0.08</v>
      </c>
      <c r="H85" s="21">
        <v>2.4520000000000002E-3</v>
      </c>
      <c r="I85" s="21">
        <v>2.0719999999999999E-2</v>
      </c>
      <c r="J85" s="21">
        <v>1.456305</v>
      </c>
    </row>
    <row r="86" spans="1:10" ht="15" x14ac:dyDescent="0.25">
      <c r="A86" s="11" t="s">
        <v>24</v>
      </c>
      <c r="B86" s="11" t="s">
        <v>25</v>
      </c>
      <c r="C86" s="21">
        <v>0.101176</v>
      </c>
      <c r="D86" s="21">
        <v>3.0761E-2</v>
      </c>
      <c r="E86" s="21">
        <v>0.14185500000000001</v>
      </c>
      <c r="F86" s="21">
        <v>4.6200000000000001E-4</v>
      </c>
      <c r="G86" s="21">
        <v>0.08</v>
      </c>
      <c r="H86" s="21">
        <v>1.2109999999999999E-2</v>
      </c>
      <c r="I86" s="21">
        <v>0.115608</v>
      </c>
      <c r="J86" s="21">
        <v>0.48197200000000001</v>
      </c>
    </row>
    <row r="87" spans="1:10" ht="15" x14ac:dyDescent="0.25">
      <c r="A87" s="11" t="s">
        <v>38</v>
      </c>
      <c r="B87" s="11" t="s">
        <v>39</v>
      </c>
      <c r="C87" s="21">
        <v>0.46918599999999999</v>
      </c>
      <c r="D87" s="21">
        <v>2.0013E-2</v>
      </c>
      <c r="E87" s="21">
        <v>6.855E-2</v>
      </c>
      <c r="F87" s="21">
        <v>4.4200000000000003E-3</v>
      </c>
      <c r="G87" s="21">
        <v>0.08</v>
      </c>
      <c r="H87" s="21">
        <v>5.9449999999999998E-3</v>
      </c>
      <c r="I87" s="21">
        <v>3.5693000000000003E-2</v>
      </c>
      <c r="J87" s="21">
        <v>0.68380700000000005</v>
      </c>
    </row>
    <row r="88" spans="1:10" ht="15" x14ac:dyDescent="0.25">
      <c r="A88" s="11" t="s">
        <v>54</v>
      </c>
      <c r="B88" s="11" t="s">
        <v>55</v>
      </c>
      <c r="C88" s="21">
        <v>2.2301999999999999E-2</v>
      </c>
      <c r="D88" s="21">
        <v>1.2933E-2</v>
      </c>
      <c r="E88" s="21">
        <v>7.5789999999999998E-3</v>
      </c>
      <c r="F88" s="21">
        <v>1.0696000000000001E-2</v>
      </c>
      <c r="G88" s="21">
        <v>0.08</v>
      </c>
      <c r="H88" s="21">
        <v>7.7439999999999995E-2</v>
      </c>
      <c r="I88" s="21">
        <v>4.7563000000000001E-2</v>
      </c>
      <c r="J88" s="21">
        <v>0.25851299999999999</v>
      </c>
    </row>
    <row r="89" spans="1:10" ht="15" x14ac:dyDescent="0.25">
      <c r="A89" s="11" t="s">
        <v>125</v>
      </c>
      <c r="B89" s="11" t="s">
        <v>126</v>
      </c>
      <c r="C89" s="21">
        <v>8.6247000000000004E-2</v>
      </c>
      <c r="D89" s="21">
        <v>3.1448999999999998E-2</v>
      </c>
      <c r="E89" s="21">
        <v>6.8282999999999996E-2</v>
      </c>
      <c r="F89" s="21">
        <v>1.157E-3</v>
      </c>
      <c r="G89" s="21">
        <v>0.08</v>
      </c>
      <c r="H89" s="21">
        <v>1.7826999999999999E-2</v>
      </c>
      <c r="I89" s="21">
        <v>1.8256999999999999E-2</v>
      </c>
      <c r="J89" s="21">
        <v>0.30321999999999999</v>
      </c>
    </row>
    <row r="90" spans="1:10" ht="15" x14ac:dyDescent="0.25">
      <c r="A90" s="11" t="s">
        <v>131</v>
      </c>
      <c r="B90" s="11" t="s">
        <v>132</v>
      </c>
      <c r="C90" s="21">
        <v>0.73558400000000002</v>
      </c>
      <c r="D90" s="21">
        <v>5.9834999999999999E-2</v>
      </c>
      <c r="E90" s="21">
        <v>3.3896000000000003E-2</v>
      </c>
      <c r="F90" s="21">
        <v>1.0690000000000001E-3</v>
      </c>
      <c r="G90" s="21">
        <v>0.08</v>
      </c>
      <c r="H90" s="21">
        <v>3.9979999999999998E-3</v>
      </c>
      <c r="I90" s="21">
        <v>3.0998000000000001E-2</v>
      </c>
      <c r="J90" s="21">
        <v>0.94538</v>
      </c>
    </row>
    <row r="91" spans="1:10" ht="15" x14ac:dyDescent="0.25">
      <c r="A91" s="11" t="s">
        <v>152</v>
      </c>
      <c r="B91" s="11" t="s">
        <v>153</v>
      </c>
      <c r="C91" s="21">
        <v>0.125441</v>
      </c>
      <c r="D91" s="21">
        <v>4.9796E-2</v>
      </c>
      <c r="E91" s="21">
        <v>4.9395000000000001E-2</v>
      </c>
      <c r="F91" s="21">
        <v>1.0169999999999999E-3</v>
      </c>
      <c r="G91" s="21">
        <v>0.08</v>
      </c>
      <c r="H91" s="21">
        <v>1.4760000000000001E-2</v>
      </c>
      <c r="I91" s="21">
        <v>4.8802999999999999E-2</v>
      </c>
      <c r="J91" s="21">
        <v>0.36921199999999998</v>
      </c>
    </row>
    <row r="92" spans="1:10" ht="15" x14ac:dyDescent="0.25">
      <c r="A92" s="11" t="s">
        <v>158</v>
      </c>
      <c r="B92" s="11" t="s">
        <v>159</v>
      </c>
      <c r="C92" s="21">
        <v>0.10808</v>
      </c>
      <c r="D92" s="21">
        <v>4.1993000000000003E-2</v>
      </c>
      <c r="E92" s="21">
        <v>5.2352000000000003E-2</v>
      </c>
      <c r="F92" s="21">
        <v>2.4169999999999999E-3</v>
      </c>
      <c r="G92" s="21">
        <v>0.08</v>
      </c>
      <c r="H92" s="21">
        <v>1.6379000000000001E-2</v>
      </c>
      <c r="I92" s="21">
        <v>1.1554999999999999E-2</v>
      </c>
      <c r="J92" s="21">
        <v>0.312776</v>
      </c>
    </row>
    <row r="93" spans="1:10" ht="15" x14ac:dyDescent="0.25">
      <c r="A93" s="11" t="s">
        <v>162</v>
      </c>
      <c r="B93" s="11" t="s">
        <v>163</v>
      </c>
      <c r="C93" s="21">
        <v>1.4768999999999999E-2</v>
      </c>
      <c r="D93" s="21">
        <v>1.2085E-2</v>
      </c>
      <c r="E93" s="21">
        <v>0.13955200000000001</v>
      </c>
      <c r="F93" s="21">
        <v>7.5709999999999996E-3</v>
      </c>
      <c r="G93" s="21">
        <v>0.08</v>
      </c>
      <c r="H93" s="21">
        <v>1.9924000000000001E-2</v>
      </c>
      <c r="I93" s="21">
        <v>9.7558000000000006E-2</v>
      </c>
      <c r="J93" s="21">
        <v>0.37145899999999998</v>
      </c>
    </row>
    <row r="94" spans="1:10" x14ac:dyDescent="0.2">
      <c r="A94" s="12"/>
      <c r="B94" s="17" t="s">
        <v>190</v>
      </c>
      <c r="C94" s="16">
        <f t="shared" ref="C94:J94" si="5">SUM(C82:C93)</f>
        <v>3.3192589999999997</v>
      </c>
      <c r="D94" s="26">
        <f t="shared" si="5"/>
        <v>0.45890000000000009</v>
      </c>
      <c r="E94" s="26">
        <f t="shared" si="5"/>
        <v>0.7508999999999999</v>
      </c>
      <c r="F94" s="26">
        <f t="shared" si="5"/>
        <v>5.0100000000000006E-2</v>
      </c>
      <c r="G94" s="26">
        <f t="shared" si="5"/>
        <v>0.95999999999999985</v>
      </c>
      <c r="H94" s="26">
        <f t="shared" si="5"/>
        <v>0.22000000000000003</v>
      </c>
      <c r="I94" s="26">
        <f t="shared" si="5"/>
        <v>0.53629599999999999</v>
      </c>
      <c r="J94" s="16">
        <f t="shared" si="5"/>
        <v>6.2954549999999996</v>
      </c>
    </row>
    <row r="95" spans="1:10" x14ac:dyDescent="0.2">
      <c r="A95" s="2"/>
      <c r="B95" s="4"/>
      <c r="C95" s="24"/>
      <c r="D95" s="29"/>
      <c r="E95" s="29"/>
      <c r="F95" s="29"/>
      <c r="G95" s="29"/>
      <c r="H95" s="29"/>
      <c r="I95" s="29"/>
      <c r="J95" s="24"/>
    </row>
    <row r="96" spans="1:10" x14ac:dyDescent="0.2">
      <c r="A96" s="34" t="s">
        <v>203</v>
      </c>
      <c r="B96" s="34"/>
      <c r="C96" s="34"/>
      <c r="D96" s="34"/>
      <c r="E96" s="34"/>
      <c r="F96" s="34"/>
      <c r="G96" s="34"/>
      <c r="H96" s="34"/>
      <c r="I96" s="34"/>
      <c r="J96" s="34"/>
    </row>
    <row r="97" spans="1:10" ht="38.25" x14ac:dyDescent="0.2">
      <c r="A97" s="13" t="s">
        <v>0</v>
      </c>
      <c r="B97" s="13" t="s">
        <v>182</v>
      </c>
      <c r="C97" s="18" t="s">
        <v>184</v>
      </c>
      <c r="D97" s="19" t="s">
        <v>185</v>
      </c>
      <c r="E97" s="20" t="s">
        <v>186</v>
      </c>
      <c r="F97" s="20" t="s">
        <v>187</v>
      </c>
      <c r="G97" s="20" t="s">
        <v>188</v>
      </c>
      <c r="H97" s="20" t="s">
        <v>189</v>
      </c>
      <c r="I97" s="19" t="s">
        <v>194</v>
      </c>
      <c r="J97" s="20" t="s">
        <v>206</v>
      </c>
    </row>
    <row r="98" spans="1:10" ht="15" x14ac:dyDescent="0.25">
      <c r="A98" s="11" t="s">
        <v>12</v>
      </c>
      <c r="B98" s="11" t="s">
        <v>13</v>
      </c>
      <c r="C98" s="21">
        <v>0.15440400000000001</v>
      </c>
      <c r="D98" s="21">
        <v>3.2370999999999997E-2</v>
      </c>
      <c r="E98" s="21">
        <v>8.3073999999999995E-2</v>
      </c>
      <c r="F98" s="21">
        <v>3.6419999999999998E-3</v>
      </c>
      <c r="G98" s="21">
        <v>8.7499999999999994E-2</v>
      </c>
      <c r="H98" s="21">
        <v>9.6319999999999999E-3</v>
      </c>
      <c r="I98" s="21">
        <v>7.8220000000000008E-3</v>
      </c>
      <c r="J98" s="21">
        <v>0.37844499999999998</v>
      </c>
    </row>
    <row r="99" spans="1:10" ht="15" x14ac:dyDescent="0.25">
      <c r="A99" s="11" t="s">
        <v>14</v>
      </c>
      <c r="B99" s="11" t="s">
        <v>15</v>
      </c>
      <c r="C99" s="21">
        <v>0.67074400000000001</v>
      </c>
      <c r="D99" s="21">
        <v>6.0697000000000001E-2</v>
      </c>
      <c r="E99" s="21">
        <v>7.7926999999999996E-2</v>
      </c>
      <c r="F99" s="21">
        <v>2.0530000000000001E-3</v>
      </c>
      <c r="G99" s="21">
        <v>8.7499999999999994E-2</v>
      </c>
      <c r="H99" s="21">
        <v>3.2109999999999999E-3</v>
      </c>
      <c r="I99" s="21">
        <v>1.3207E-2</v>
      </c>
      <c r="J99" s="21">
        <v>0.91533900000000001</v>
      </c>
    </row>
    <row r="100" spans="1:10" ht="15" x14ac:dyDescent="0.25">
      <c r="A100" s="11" t="s">
        <v>66</v>
      </c>
      <c r="B100" s="11" t="s">
        <v>67</v>
      </c>
      <c r="C100" s="21">
        <v>0.75903500000000002</v>
      </c>
      <c r="D100" s="21">
        <v>9.8460000000000006E-3</v>
      </c>
      <c r="E100" s="21">
        <v>3.4257000000000003E-2</v>
      </c>
      <c r="F100" s="21">
        <v>1.2210000000000001E-3</v>
      </c>
      <c r="G100" s="21">
        <v>8.7499999999999994E-2</v>
      </c>
      <c r="H100" s="21">
        <v>3.2360000000000002E-3</v>
      </c>
      <c r="I100" s="21">
        <v>5.8257999999999997E-2</v>
      </c>
      <c r="J100" s="21">
        <v>0.95335300000000001</v>
      </c>
    </row>
    <row r="101" spans="1:10" ht="15" x14ac:dyDescent="0.25">
      <c r="A101" s="11" t="s">
        <v>109</v>
      </c>
      <c r="B101" s="11" t="s">
        <v>110</v>
      </c>
      <c r="C101" s="21">
        <v>1.6951000000000001E-2</v>
      </c>
      <c r="D101" s="21">
        <v>7.7549999999999997E-3</v>
      </c>
      <c r="E101" s="21">
        <v>1.1703E-2</v>
      </c>
      <c r="F101" s="21">
        <v>5.6280000000000002E-3</v>
      </c>
      <c r="G101" s="21">
        <v>8.7499999999999994E-2</v>
      </c>
      <c r="H101" s="21">
        <v>7.1387000000000006E-2</v>
      </c>
      <c r="I101" s="21">
        <v>4.3220000000000003E-3</v>
      </c>
      <c r="J101" s="21">
        <v>0.20524600000000001</v>
      </c>
    </row>
    <row r="102" spans="1:10" ht="15" x14ac:dyDescent="0.25">
      <c r="A102" s="11" t="s">
        <v>111</v>
      </c>
      <c r="B102" s="11" t="s">
        <v>112</v>
      </c>
      <c r="C102" s="21">
        <v>0.56910300000000003</v>
      </c>
      <c r="D102" s="21">
        <v>8.9779999999999999E-3</v>
      </c>
      <c r="E102" s="21">
        <v>6.9707000000000005E-2</v>
      </c>
      <c r="F102" s="21">
        <v>6.1799999999999995E-4</v>
      </c>
      <c r="G102" s="21">
        <v>8.7499999999999994E-2</v>
      </c>
      <c r="H102" s="21">
        <v>4.0119999999999999E-3</v>
      </c>
      <c r="I102" s="21">
        <v>3.5843E-2</v>
      </c>
      <c r="J102" s="21">
        <v>0.77576100000000003</v>
      </c>
    </row>
    <row r="103" spans="1:10" ht="15" x14ac:dyDescent="0.25">
      <c r="A103" s="11" t="s">
        <v>115</v>
      </c>
      <c r="B103" s="11" t="s">
        <v>116</v>
      </c>
      <c r="C103" s="21">
        <v>0.82942400000000005</v>
      </c>
      <c r="D103" s="21">
        <v>5.6559999999999996E-3</v>
      </c>
      <c r="E103" s="21">
        <v>7.2379999999999996E-3</v>
      </c>
      <c r="F103" s="21">
        <v>7.7399999999999995E-4</v>
      </c>
      <c r="G103" s="21">
        <v>8.7499999999999994E-2</v>
      </c>
      <c r="H103" s="21">
        <v>3.0860000000000002E-3</v>
      </c>
      <c r="I103" s="21">
        <v>8.8470000000000007E-3</v>
      </c>
      <c r="J103" s="21">
        <v>0.94252499999999995</v>
      </c>
    </row>
    <row r="104" spans="1:10" ht="15" x14ac:dyDescent="0.25">
      <c r="A104" s="11" t="s">
        <v>117</v>
      </c>
      <c r="B104" s="11" t="s">
        <v>118</v>
      </c>
      <c r="C104" s="21">
        <v>1.4141000000000001E-2</v>
      </c>
      <c r="D104" s="21">
        <v>4.3790000000000001E-3</v>
      </c>
      <c r="E104" s="21">
        <v>4.0499E-2</v>
      </c>
      <c r="F104" s="21">
        <v>7.0470000000000003E-3</v>
      </c>
      <c r="G104" s="21">
        <v>8.7499999999999994E-2</v>
      </c>
      <c r="H104" s="21">
        <v>4.4039000000000002E-2</v>
      </c>
      <c r="I104" s="21">
        <v>2.3029999999999998E-2</v>
      </c>
      <c r="J104" s="21">
        <v>0.220635</v>
      </c>
    </row>
    <row r="105" spans="1:10" ht="15" x14ac:dyDescent="0.25">
      <c r="A105" s="11" t="s">
        <v>123</v>
      </c>
      <c r="B105" s="11" t="s">
        <v>124</v>
      </c>
      <c r="C105" s="21">
        <v>1.524578</v>
      </c>
      <c r="D105" s="21">
        <v>4.0883999999999997E-2</v>
      </c>
      <c r="E105" s="21">
        <v>0.15637899999999999</v>
      </c>
      <c r="F105" s="21">
        <v>1.3259999999999999E-3</v>
      </c>
      <c r="G105" s="21">
        <v>8.7499999999999994E-2</v>
      </c>
      <c r="H105" s="21">
        <v>1.5100000000000001E-3</v>
      </c>
      <c r="I105" s="21">
        <v>3.5060000000000001E-2</v>
      </c>
      <c r="J105" s="21">
        <v>1.847237</v>
      </c>
    </row>
    <row r="106" spans="1:10" ht="15" x14ac:dyDescent="0.25">
      <c r="A106" s="11" t="s">
        <v>127</v>
      </c>
      <c r="B106" s="11" t="s">
        <v>128</v>
      </c>
      <c r="C106" s="21">
        <v>1.5796000000000001E-2</v>
      </c>
      <c r="D106" s="21">
        <v>5.9379999999999997E-3</v>
      </c>
      <c r="E106" s="21">
        <v>0.120459</v>
      </c>
      <c r="F106" s="21">
        <v>1.8314E-2</v>
      </c>
      <c r="G106" s="21">
        <v>8.7499999999999994E-2</v>
      </c>
      <c r="H106" s="21">
        <v>1.8279E-2</v>
      </c>
      <c r="I106" s="21">
        <v>6.9860000000000005E-2</v>
      </c>
      <c r="J106" s="21">
        <v>0.336146</v>
      </c>
    </row>
    <row r="107" spans="1:10" ht="15" x14ac:dyDescent="0.25">
      <c r="A107" s="11" t="s">
        <v>129</v>
      </c>
      <c r="B107" s="11" t="s">
        <v>130</v>
      </c>
      <c r="C107" s="21">
        <v>7.4019999999999997E-3</v>
      </c>
      <c r="D107" s="21">
        <v>2.9160000000000002E-3</v>
      </c>
      <c r="E107" s="21">
        <v>6.8085999999999994E-2</v>
      </c>
      <c r="F107" s="21">
        <v>6.3330000000000001E-3</v>
      </c>
      <c r="G107" s="21">
        <v>8.7499999999999994E-2</v>
      </c>
      <c r="H107" s="21">
        <v>3.3151E-2</v>
      </c>
      <c r="I107" s="21">
        <v>1.1427E-2</v>
      </c>
      <c r="J107" s="21">
        <v>0.21681500000000001</v>
      </c>
    </row>
    <row r="108" spans="1:10" ht="15" x14ac:dyDescent="0.25">
      <c r="A108" s="11" t="s">
        <v>174</v>
      </c>
      <c r="B108" s="11" t="s">
        <v>175</v>
      </c>
      <c r="C108" s="21">
        <v>0.14882699999999999</v>
      </c>
      <c r="D108" s="21">
        <v>2.4535000000000001E-2</v>
      </c>
      <c r="E108" s="21">
        <v>0.184976</v>
      </c>
      <c r="F108" s="21">
        <v>1.5740000000000001E-3</v>
      </c>
      <c r="G108" s="21">
        <v>8.7499999999999994E-2</v>
      </c>
      <c r="H108" s="21">
        <v>7.2529999999999999E-3</v>
      </c>
      <c r="I108" s="21">
        <v>1.0349999999999999E-3</v>
      </c>
      <c r="J108" s="21">
        <v>0.45569999999999999</v>
      </c>
    </row>
    <row r="109" spans="1:10" ht="15" x14ac:dyDescent="0.25">
      <c r="A109" s="11" t="s">
        <v>180</v>
      </c>
      <c r="B109" s="11" t="s">
        <v>181</v>
      </c>
      <c r="C109" s="21">
        <v>2.0451239999999999</v>
      </c>
      <c r="D109" s="21">
        <v>8.8044999999999998E-2</v>
      </c>
      <c r="E109" s="21">
        <v>2.5895000000000001E-2</v>
      </c>
      <c r="F109" s="21">
        <v>1.57E-3</v>
      </c>
      <c r="G109" s="21">
        <v>8.7499999999999994E-2</v>
      </c>
      <c r="H109" s="21">
        <v>1.204E-3</v>
      </c>
      <c r="I109" s="21">
        <v>2.2532E-2</v>
      </c>
      <c r="J109" s="21">
        <v>2.2718699999999998</v>
      </c>
    </row>
    <row r="110" spans="1:10" x14ac:dyDescent="0.2">
      <c r="A110" s="12"/>
      <c r="B110" s="17" t="s">
        <v>190</v>
      </c>
      <c r="C110" s="16">
        <f t="shared" ref="C110:J110" si="6">SUM(C98:C109)</f>
        <v>6.7555289999999992</v>
      </c>
      <c r="D110" s="26">
        <f t="shared" si="6"/>
        <v>0.29199999999999998</v>
      </c>
      <c r="E110" s="26">
        <f t="shared" si="6"/>
        <v>0.88020000000000009</v>
      </c>
      <c r="F110" s="26">
        <f t="shared" si="6"/>
        <v>5.0100000000000006E-2</v>
      </c>
      <c r="G110" s="26">
        <f t="shared" si="6"/>
        <v>1.05</v>
      </c>
      <c r="H110" s="26">
        <f t="shared" si="6"/>
        <v>0.20000000000000004</v>
      </c>
      <c r="I110" s="26">
        <f t="shared" si="6"/>
        <v>0.29124300000000003</v>
      </c>
      <c r="J110" s="16">
        <f t="shared" si="6"/>
        <v>9.5190720000000013</v>
      </c>
    </row>
    <row r="111" spans="1:10" x14ac:dyDescent="0.2">
      <c r="A111" s="2"/>
      <c r="B111" s="4"/>
      <c r="C111" s="24"/>
      <c r="D111" s="24"/>
      <c r="E111" s="24"/>
      <c r="F111" s="24"/>
      <c r="G111" s="24"/>
      <c r="H111" s="24"/>
      <c r="I111" s="24"/>
      <c r="J111" s="24"/>
    </row>
    <row r="112" spans="1:10" x14ac:dyDescent="0.2">
      <c r="A112" s="34" t="s">
        <v>204</v>
      </c>
      <c r="B112" s="34"/>
      <c r="C112" s="34"/>
      <c r="D112" s="34"/>
      <c r="E112" s="34"/>
      <c r="F112" s="34"/>
      <c r="G112" s="34"/>
      <c r="H112" s="34"/>
      <c r="I112" s="34"/>
      <c r="J112" s="34"/>
    </row>
    <row r="113" spans="1:10" ht="38.25" x14ac:dyDescent="0.2">
      <c r="A113" s="13" t="s">
        <v>0</v>
      </c>
      <c r="B113" s="13" t="s">
        <v>182</v>
      </c>
      <c r="C113" s="18" t="s">
        <v>184</v>
      </c>
      <c r="D113" s="19" t="s">
        <v>185</v>
      </c>
      <c r="E113" s="20" t="s">
        <v>186</v>
      </c>
      <c r="F113" s="20" t="s">
        <v>187</v>
      </c>
      <c r="G113" s="20" t="s">
        <v>188</v>
      </c>
      <c r="H113" s="20" t="s">
        <v>189</v>
      </c>
      <c r="I113" s="19" t="s">
        <v>194</v>
      </c>
      <c r="J113" s="20" t="s">
        <v>206</v>
      </c>
    </row>
    <row r="114" spans="1:10" ht="15" x14ac:dyDescent="0.25">
      <c r="A114" s="11" t="s">
        <v>7</v>
      </c>
      <c r="B114" s="11" t="s">
        <v>8</v>
      </c>
      <c r="C114" s="21">
        <v>4.7916E-2</v>
      </c>
      <c r="D114" s="21">
        <v>1.0496999999999999E-2</v>
      </c>
      <c r="E114" s="21">
        <v>1.5251000000000001E-2</v>
      </c>
      <c r="F114" s="21">
        <v>1.4729999999999999E-3</v>
      </c>
      <c r="G114" s="21">
        <v>9.8000000000000004E-2</v>
      </c>
      <c r="H114" s="21">
        <v>3.5621E-2</v>
      </c>
      <c r="I114" s="21">
        <v>3.4154999999999998E-2</v>
      </c>
      <c r="J114" s="21">
        <v>0.24291299999999999</v>
      </c>
    </row>
    <row r="115" spans="1:10" ht="15" x14ac:dyDescent="0.25">
      <c r="A115" s="11" t="s">
        <v>40</v>
      </c>
      <c r="B115" s="11" t="s">
        <v>41</v>
      </c>
      <c r="C115" s="21">
        <v>3.4963000000000001E-2</v>
      </c>
      <c r="D115" s="21">
        <v>7.5209999999999999E-3</v>
      </c>
      <c r="E115" s="21">
        <v>1.499E-2</v>
      </c>
      <c r="F115" s="21">
        <v>4.9100000000000001E-4</v>
      </c>
      <c r="G115" s="21">
        <v>9.8000000000000004E-2</v>
      </c>
      <c r="H115" s="21">
        <v>4.5656000000000002E-2</v>
      </c>
      <c r="I115" s="21">
        <v>7.5069999999999998E-3</v>
      </c>
      <c r="J115" s="21">
        <v>0.20912800000000001</v>
      </c>
    </row>
    <row r="116" spans="1:10" ht="15" x14ac:dyDescent="0.25">
      <c r="A116" s="11" t="s">
        <v>50</v>
      </c>
      <c r="B116" s="11" t="s">
        <v>51</v>
      </c>
      <c r="C116" s="21">
        <v>1.1532000000000001E-2</v>
      </c>
      <c r="D116" s="21">
        <v>1.2167000000000001E-2</v>
      </c>
      <c r="E116" s="21">
        <v>1.9205E-2</v>
      </c>
      <c r="F116" s="21">
        <v>9.1750000000000009E-3</v>
      </c>
      <c r="G116" s="21">
        <v>9.8000000000000004E-2</v>
      </c>
      <c r="H116" s="21">
        <v>6.1159999999999999E-2</v>
      </c>
      <c r="I116" s="21">
        <v>2.0060000000000001E-2</v>
      </c>
      <c r="J116" s="21">
        <v>0.231299</v>
      </c>
    </row>
    <row r="117" spans="1:10" ht="15" x14ac:dyDescent="0.25">
      <c r="A117" s="11" t="s">
        <v>82</v>
      </c>
      <c r="B117" s="11" t="s">
        <v>83</v>
      </c>
      <c r="C117" s="21">
        <v>1.7467E-2</v>
      </c>
      <c r="D117" s="21">
        <v>1.6487999999999999E-2</v>
      </c>
      <c r="E117" s="21">
        <v>1.3129999999999999E-2</v>
      </c>
      <c r="F117" s="21">
        <v>4.4650000000000002E-3</v>
      </c>
      <c r="G117" s="21">
        <v>9.8000000000000004E-2</v>
      </c>
      <c r="H117" s="21">
        <v>5.5729000000000001E-2</v>
      </c>
      <c r="I117" s="21">
        <v>6.0870000000000004E-3</v>
      </c>
      <c r="J117" s="21">
        <v>0.211366</v>
      </c>
    </row>
    <row r="118" spans="1:10" ht="15" x14ac:dyDescent="0.25">
      <c r="A118" s="11" t="s">
        <v>86</v>
      </c>
      <c r="B118" s="11" t="s">
        <v>87</v>
      </c>
      <c r="C118" s="21">
        <v>2.6029E-2</v>
      </c>
      <c r="D118" s="21">
        <v>2.2651999999999999E-2</v>
      </c>
      <c r="E118" s="21">
        <v>3.9705999999999998E-2</v>
      </c>
      <c r="F118" s="21">
        <v>1.2786E-2</v>
      </c>
      <c r="G118" s="21">
        <v>9.8000000000000004E-2</v>
      </c>
      <c r="H118" s="21">
        <v>2.9687999999999999E-2</v>
      </c>
      <c r="I118" s="21">
        <v>5.9369999999999999E-2</v>
      </c>
      <c r="J118" s="21">
        <v>0.28823100000000001</v>
      </c>
    </row>
    <row r="119" spans="1:10" ht="15" x14ac:dyDescent="0.25">
      <c r="A119" s="11" t="s">
        <v>102</v>
      </c>
      <c r="B119" s="11" t="s">
        <v>103</v>
      </c>
      <c r="C119" s="21">
        <v>9.2492000000000005E-2</v>
      </c>
      <c r="D119" s="21">
        <v>3.7761999999999997E-2</v>
      </c>
      <c r="E119" s="21">
        <v>7.8681000000000001E-2</v>
      </c>
      <c r="F119" s="21">
        <v>3.9439999999999996E-3</v>
      </c>
      <c r="G119" s="21">
        <v>9.8000000000000004E-2</v>
      </c>
      <c r="H119" s="21">
        <v>1.2559000000000001E-2</v>
      </c>
      <c r="I119" s="21">
        <v>2.5777000000000001E-2</v>
      </c>
      <c r="J119" s="21">
        <v>0.349215</v>
      </c>
    </row>
    <row r="120" spans="1:10" ht="15" x14ac:dyDescent="0.25">
      <c r="A120" s="11" t="s">
        <v>105</v>
      </c>
      <c r="B120" s="11" t="s">
        <v>106</v>
      </c>
      <c r="C120" s="21">
        <v>2.9758E-2</v>
      </c>
      <c r="D120" s="21">
        <v>2.4246E-2</v>
      </c>
      <c r="E120" s="21">
        <v>4.3274E-2</v>
      </c>
      <c r="F120" s="21">
        <v>5.7619999999999998E-3</v>
      </c>
      <c r="G120" s="21">
        <v>9.8000000000000004E-2</v>
      </c>
      <c r="H120" s="21">
        <v>2.6974000000000001E-2</v>
      </c>
      <c r="I120" s="21">
        <v>1.7080000000000001E-2</v>
      </c>
      <c r="J120" s="21">
        <v>0.24509400000000001</v>
      </c>
    </row>
    <row r="121" spans="1:10" ht="15" x14ac:dyDescent="0.25">
      <c r="A121" s="11" t="s">
        <v>156</v>
      </c>
      <c r="B121" s="11" t="s">
        <v>157</v>
      </c>
      <c r="C121" s="21">
        <v>0.130937</v>
      </c>
      <c r="D121" s="21">
        <v>1.6087000000000001E-2</v>
      </c>
      <c r="E121" s="21">
        <v>7.4534000000000003E-2</v>
      </c>
      <c r="F121" s="21">
        <v>2.63E-4</v>
      </c>
      <c r="G121" s="21">
        <v>9.8000000000000004E-2</v>
      </c>
      <c r="H121" s="21">
        <v>1.1842999999999999E-2</v>
      </c>
      <c r="I121" s="21">
        <v>4.0298E-2</v>
      </c>
      <c r="J121" s="21">
        <v>0.37196200000000001</v>
      </c>
    </row>
    <row r="122" spans="1:10" ht="15" x14ac:dyDescent="0.25">
      <c r="A122" s="11" t="s">
        <v>172</v>
      </c>
      <c r="B122" s="11" t="s">
        <v>173</v>
      </c>
      <c r="C122" s="21">
        <v>0.42337399999999997</v>
      </c>
      <c r="D122" s="21">
        <v>7.1229000000000001E-2</v>
      </c>
      <c r="E122" s="21">
        <v>4.4541999999999998E-2</v>
      </c>
      <c r="F122" s="21">
        <v>6.2200000000000005E-4</v>
      </c>
      <c r="G122" s="21">
        <v>9.8000000000000004E-2</v>
      </c>
      <c r="H122" s="21">
        <v>4.8669999999999998E-3</v>
      </c>
      <c r="I122" s="21">
        <v>3.0800000000000001E-2</v>
      </c>
      <c r="J122" s="21">
        <v>0.67343399999999998</v>
      </c>
    </row>
    <row r="123" spans="1:10" ht="15" x14ac:dyDescent="0.25">
      <c r="A123" s="11" t="s">
        <v>178</v>
      </c>
      <c r="B123" s="11" t="s">
        <v>179</v>
      </c>
      <c r="C123" s="21">
        <v>5.9463000000000002E-2</v>
      </c>
      <c r="D123" s="21">
        <v>3.1650999999999999E-2</v>
      </c>
      <c r="E123" s="21">
        <v>7.3886999999999994E-2</v>
      </c>
      <c r="F123" s="21">
        <v>2.7190000000000001E-3</v>
      </c>
      <c r="G123" s="21">
        <v>9.8000000000000004E-2</v>
      </c>
      <c r="H123" s="21">
        <v>1.5903E-2</v>
      </c>
      <c r="I123" s="21">
        <v>1.966E-2</v>
      </c>
      <c r="J123" s="21">
        <v>0.30128300000000002</v>
      </c>
    </row>
    <row r="124" spans="1:10" x14ac:dyDescent="0.2">
      <c r="A124" s="12"/>
      <c r="B124" s="17" t="s">
        <v>190</v>
      </c>
      <c r="C124" s="16">
        <f t="shared" ref="C124:J124" si="7">SUM(C114:C123)</f>
        <v>0.87393100000000001</v>
      </c>
      <c r="D124" s="26">
        <f t="shared" si="7"/>
        <v>0.25029999999999997</v>
      </c>
      <c r="E124" s="26">
        <f t="shared" si="7"/>
        <v>0.41719999999999996</v>
      </c>
      <c r="F124" s="26">
        <f t="shared" si="7"/>
        <v>4.1700000000000001E-2</v>
      </c>
      <c r="G124" s="26">
        <f t="shared" si="7"/>
        <v>0.97999999999999987</v>
      </c>
      <c r="H124" s="26">
        <f t="shared" si="7"/>
        <v>0.3</v>
      </c>
      <c r="I124" s="26">
        <f t="shared" si="7"/>
        <v>0.26079399999999997</v>
      </c>
      <c r="J124" s="16">
        <f t="shared" si="7"/>
        <v>3.1239249999999998</v>
      </c>
    </row>
    <row r="125" spans="1:10" x14ac:dyDescent="0.2">
      <c r="A125" s="2"/>
      <c r="B125" s="3"/>
    </row>
    <row r="126" spans="1:10" x14ac:dyDescent="0.2">
      <c r="A126" s="34" t="s">
        <v>205</v>
      </c>
      <c r="B126" s="34"/>
      <c r="C126" s="34"/>
      <c r="D126" s="34"/>
      <c r="E126" s="34"/>
      <c r="F126" s="34"/>
      <c r="G126" s="34"/>
      <c r="H126" s="34"/>
      <c r="I126" s="34"/>
      <c r="J126" s="34"/>
    </row>
    <row r="127" spans="1:10" ht="38.25" x14ac:dyDescent="0.2">
      <c r="A127" s="13" t="s">
        <v>0</v>
      </c>
      <c r="B127" s="13" t="s">
        <v>182</v>
      </c>
      <c r="C127" s="18" t="s">
        <v>184</v>
      </c>
      <c r="D127" s="19" t="s">
        <v>185</v>
      </c>
      <c r="E127" s="20" t="s">
        <v>186</v>
      </c>
      <c r="F127" s="20" t="s">
        <v>187</v>
      </c>
      <c r="G127" s="20" t="s">
        <v>188</v>
      </c>
      <c r="H127" s="20" t="s">
        <v>189</v>
      </c>
      <c r="I127" s="19" t="s">
        <v>194</v>
      </c>
      <c r="J127" s="20" t="s">
        <v>206</v>
      </c>
    </row>
    <row r="128" spans="1:10" ht="15" x14ac:dyDescent="0.25">
      <c r="A128" s="11" t="s">
        <v>1</v>
      </c>
      <c r="B128" s="11" t="s">
        <v>2</v>
      </c>
      <c r="C128" s="21">
        <v>2.9215659999999999</v>
      </c>
      <c r="D128" s="21">
        <v>2.9028999999999999E-2</v>
      </c>
      <c r="E128" s="21">
        <v>0.100274</v>
      </c>
      <c r="F128" s="21">
        <v>1.5699999999999999E-4</v>
      </c>
      <c r="G128" s="21">
        <v>4.3333000000000003E-2</v>
      </c>
      <c r="H128" s="21">
        <v>1.486E-2</v>
      </c>
      <c r="I128" s="21">
        <v>5.7493000000000002E-2</v>
      </c>
      <c r="J128" s="21">
        <v>3.166712</v>
      </c>
    </row>
    <row r="129" spans="1:10" ht="15" x14ac:dyDescent="0.25">
      <c r="A129" s="11" t="s">
        <v>78</v>
      </c>
      <c r="B129" s="11" t="s">
        <v>79</v>
      </c>
      <c r="C129" s="21">
        <v>0.71700600000000003</v>
      </c>
      <c r="D129" s="21">
        <v>6.2269999999999999E-3</v>
      </c>
      <c r="E129" s="21">
        <v>4.5116999999999997E-2</v>
      </c>
      <c r="F129" s="21">
        <v>9.3019999999999995E-3</v>
      </c>
      <c r="G129" s="21">
        <v>4.3333000000000003E-2</v>
      </c>
      <c r="H129" s="21">
        <v>5.9001999999999999E-2</v>
      </c>
      <c r="I129" s="21">
        <v>2.5316999999999999E-2</v>
      </c>
      <c r="J129" s="21">
        <v>0.905304</v>
      </c>
    </row>
    <row r="130" spans="1:10" ht="15" x14ac:dyDescent="0.25">
      <c r="A130" s="11" t="s">
        <v>104</v>
      </c>
      <c r="B130" s="11" t="s">
        <v>192</v>
      </c>
      <c r="C130" s="21">
        <v>0.239649</v>
      </c>
      <c r="D130" s="21">
        <v>6.4440000000000001E-3</v>
      </c>
      <c r="E130" s="21">
        <v>0.11330900000000001</v>
      </c>
      <c r="F130" s="21">
        <v>3.0409999999999999E-3</v>
      </c>
      <c r="G130" s="21">
        <v>4.3333999999999998E-2</v>
      </c>
      <c r="H130" s="21">
        <v>0.126138</v>
      </c>
      <c r="I130" s="21">
        <v>3.3215000000000001E-2</v>
      </c>
      <c r="J130" s="21">
        <v>0.56513000000000002</v>
      </c>
    </row>
    <row r="131" spans="1:10" x14ac:dyDescent="0.2">
      <c r="A131" s="12"/>
      <c r="B131" s="17" t="s">
        <v>190</v>
      </c>
      <c r="C131" s="16">
        <f>SUM(C128:C130)</f>
        <v>3.8782209999999999</v>
      </c>
      <c r="D131" s="26">
        <f>SUM(D128:D130)</f>
        <v>4.1699999999999994E-2</v>
      </c>
      <c r="E131" s="26">
        <f t="shared" ref="E131:I131" si="8">SUM(E128:E130)</f>
        <v>0.25869999999999999</v>
      </c>
      <c r="F131" s="26">
        <f t="shared" si="8"/>
        <v>1.2499999999999999E-2</v>
      </c>
      <c r="G131" s="26">
        <f t="shared" si="8"/>
        <v>0.13</v>
      </c>
      <c r="H131" s="26">
        <f t="shared" si="8"/>
        <v>0.2</v>
      </c>
      <c r="I131" s="26">
        <f t="shared" si="8"/>
        <v>0.11602499999999999</v>
      </c>
      <c r="J131" s="16">
        <f>SUM(J128:J130)</f>
        <v>4.6371459999999995</v>
      </c>
    </row>
    <row r="133" spans="1:10" x14ac:dyDescent="0.2">
      <c r="A133" s="14"/>
      <c r="B133" s="15" t="s">
        <v>196</v>
      </c>
      <c r="C133" s="30">
        <f t="shared" ref="C133:J133" si="9">C131+C124+C110+C94+C78+C60+C47+C30+C8</f>
        <v>75</v>
      </c>
      <c r="D133" s="31">
        <f t="shared" si="9"/>
        <v>5.7887999999999993</v>
      </c>
      <c r="E133" s="31">
        <f t="shared" si="9"/>
        <v>6.4284999999999988</v>
      </c>
      <c r="F133" s="31">
        <f t="shared" si="9"/>
        <v>0.37549999999999994</v>
      </c>
      <c r="G133" s="31">
        <f t="shared" si="9"/>
        <v>8.1771999999999991</v>
      </c>
      <c r="H133" s="31">
        <f t="shared" si="9"/>
        <v>1.73</v>
      </c>
      <c r="I133" s="31">
        <f t="shared" si="9"/>
        <v>2.5</v>
      </c>
      <c r="J133" s="30">
        <f t="shared" si="9"/>
        <v>100</v>
      </c>
    </row>
    <row r="134" spans="1:10" x14ac:dyDescent="0.2">
      <c r="C134" s="32"/>
      <c r="D134" s="32"/>
      <c r="E134" s="32"/>
      <c r="F134" s="32"/>
      <c r="G134" s="32"/>
      <c r="H134" s="32"/>
      <c r="I134" s="32"/>
      <c r="J134" s="32"/>
    </row>
    <row r="135" spans="1:10" x14ac:dyDescent="0.2">
      <c r="C135" s="32"/>
      <c r="D135" s="32"/>
      <c r="E135" s="32"/>
      <c r="F135" s="32"/>
      <c r="G135" s="32"/>
      <c r="H135" s="32"/>
      <c r="I135" s="32"/>
      <c r="J135" s="32"/>
    </row>
  </sheetData>
  <mergeCells count="10">
    <mergeCell ref="A1:J1"/>
    <mergeCell ref="A10:J10"/>
    <mergeCell ref="A5:J5"/>
    <mergeCell ref="A32:J32"/>
    <mergeCell ref="A49:J49"/>
    <mergeCell ref="A62:J62"/>
    <mergeCell ref="A80:J80"/>
    <mergeCell ref="A96:J96"/>
    <mergeCell ref="A112:J112"/>
    <mergeCell ref="A126:J126"/>
  </mergeCells>
  <phoneticPr fontId="0" type="noConversion"/>
  <printOptions horizontalCentered="1"/>
  <pageMargins left="0.2" right="0.39370078740157483" top="0.39370078740157483" bottom="0" header="0.28999999999999998" footer="0"/>
  <pageSetup paperSize="256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</vt:lpstr>
      <vt:lpstr>'Anexo IV'!Titulos_de_impressao</vt:lpstr>
    </vt:vector>
  </TitlesOfParts>
  <Company>sef-rj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ecarmo</dc:creator>
  <cp:lastModifiedBy>William Bruno Cavalcante de Sousa</cp:lastModifiedBy>
  <cp:lastPrinted>2016-06-27T22:06:11Z</cp:lastPrinted>
  <dcterms:created xsi:type="dcterms:W3CDTF">2005-08-29T16:24:17Z</dcterms:created>
  <dcterms:modified xsi:type="dcterms:W3CDTF">2016-12-14T16:26:48Z</dcterms:modified>
</cp:coreProperties>
</file>