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15" yWindow="3090" windowWidth="15120" windowHeight="4260"/>
  </bookViews>
  <sheets>
    <sheet name="Anexo IV" sheetId="4" r:id="rId1"/>
  </sheets>
  <definedNames>
    <definedName name="_xlnm.Print_Titles" localSheetId="0">'Anexo IV'!$1:$4</definedName>
  </definedNames>
  <calcPr calcId="145621"/>
</workbook>
</file>

<file path=xl/calcChain.xml><?xml version="1.0" encoding="utf-8"?>
<calcChain xmlns="http://schemas.openxmlformats.org/spreadsheetml/2006/main">
  <c r="J72" i="4" l="1"/>
  <c r="J56" i="4"/>
  <c r="J36" i="4"/>
  <c r="J131" i="4"/>
  <c r="J158" i="4"/>
  <c r="J148" i="4"/>
  <c r="J11" i="4"/>
  <c r="G72" i="4" l="1"/>
  <c r="C36" i="4"/>
  <c r="I158" i="4"/>
  <c r="H158" i="4"/>
  <c r="G158" i="4"/>
  <c r="F158" i="4"/>
  <c r="E158" i="4"/>
  <c r="D158" i="4"/>
  <c r="C158" i="4"/>
  <c r="C148" i="4"/>
  <c r="C131" i="4"/>
  <c r="J112" i="4"/>
  <c r="C112" i="4"/>
  <c r="C93" i="4"/>
  <c r="J93" i="4"/>
  <c r="F56" i="4"/>
  <c r="C56" i="4"/>
  <c r="C72" i="4"/>
  <c r="E93" i="4"/>
  <c r="C11" i="4"/>
  <c r="G93" i="4"/>
  <c r="F93" i="4"/>
  <c r="D93" i="4"/>
  <c r="I72" i="4"/>
  <c r="H72" i="4"/>
  <c r="F72" i="4"/>
  <c r="E72" i="4"/>
  <c r="D72" i="4"/>
  <c r="I148" i="4"/>
  <c r="I131" i="4"/>
  <c r="I112" i="4"/>
  <c r="I93" i="4"/>
  <c r="I56" i="4"/>
  <c r="I11" i="4"/>
  <c r="D11" i="4"/>
  <c r="E11" i="4"/>
  <c r="F11" i="4"/>
  <c r="G11" i="4"/>
  <c r="H11" i="4"/>
  <c r="D56" i="4"/>
  <c r="E56" i="4"/>
  <c r="G56" i="4"/>
  <c r="H56" i="4"/>
  <c r="H93" i="4"/>
  <c r="D112" i="4"/>
  <c r="E112" i="4"/>
  <c r="F112" i="4"/>
  <c r="G112" i="4"/>
  <c r="H112" i="4"/>
  <c r="D131" i="4"/>
  <c r="E131" i="4"/>
  <c r="F131" i="4"/>
  <c r="G131" i="4"/>
  <c r="H131" i="4"/>
  <c r="D148" i="4"/>
  <c r="E148" i="4"/>
  <c r="F148" i="4"/>
  <c r="G148" i="4"/>
  <c r="H148" i="4"/>
  <c r="I36" i="4"/>
  <c r="E36" i="4"/>
  <c r="H36" i="4"/>
  <c r="F36" i="4"/>
  <c r="D36" i="4"/>
  <c r="G36" i="4"/>
  <c r="H160" i="4" l="1"/>
  <c r="C160" i="4"/>
  <c r="F160" i="4"/>
  <c r="D160" i="4"/>
  <c r="G160" i="4"/>
  <c r="I160" i="4"/>
  <c r="E160" i="4"/>
  <c r="J160" i="4"/>
</calcChain>
</file>

<file path=xl/sharedStrings.xml><?xml version="1.0" encoding="utf-8"?>
<sst xmlns="http://schemas.openxmlformats.org/spreadsheetml/2006/main" count="304" uniqueCount="210">
  <si>
    <t>CÓD</t>
  </si>
  <si>
    <t>01</t>
  </si>
  <si>
    <t>ANGRA DOS REIS</t>
  </si>
  <si>
    <t>80</t>
  </si>
  <si>
    <t>APERIBÉ</t>
  </si>
  <si>
    <t>02</t>
  </si>
  <si>
    <t>ARARUAMA</t>
  </si>
  <si>
    <t>81</t>
  </si>
  <si>
    <t>AREAL</t>
  </si>
  <si>
    <t>91</t>
  </si>
  <si>
    <t>65</t>
  </si>
  <si>
    <t>ARRAIAL DO CABO</t>
  </si>
  <si>
    <t>03</t>
  </si>
  <si>
    <t>BARRA DO PIRAÍ</t>
  </si>
  <si>
    <t>04</t>
  </si>
  <si>
    <t>BARRA MANSA</t>
  </si>
  <si>
    <t>72</t>
  </si>
  <si>
    <t>BELFORD ROXO</t>
  </si>
  <si>
    <t>05</t>
  </si>
  <si>
    <t>BOM JARDIM</t>
  </si>
  <si>
    <t>06</t>
  </si>
  <si>
    <t>BOM JESUS DO ITABAPOANA</t>
  </si>
  <si>
    <t>07</t>
  </si>
  <si>
    <t>CABO FRIO</t>
  </si>
  <si>
    <t>08</t>
  </si>
  <si>
    <t>CACHOEIRAS DE MACACU</t>
  </si>
  <si>
    <t>09</t>
  </si>
  <si>
    <t>CAMBUCI</t>
  </si>
  <si>
    <t>10</t>
  </si>
  <si>
    <t>CAMPOS DOS GOYTACAZES</t>
  </si>
  <si>
    <t>11</t>
  </si>
  <si>
    <t>CANTAGALO</t>
  </si>
  <si>
    <t>85</t>
  </si>
  <si>
    <t>CARAPEBUS</t>
  </si>
  <si>
    <t>71</t>
  </si>
  <si>
    <t>CARDOSO MOREIRA</t>
  </si>
  <si>
    <t>12</t>
  </si>
  <si>
    <t>CARMO</t>
  </si>
  <si>
    <t>13</t>
  </si>
  <si>
    <t>CASIMIRO DE ABREU</t>
  </si>
  <si>
    <t>78</t>
  </si>
  <si>
    <t>COMENDADOR LEVY GASPARIAN</t>
  </si>
  <si>
    <t>14</t>
  </si>
  <si>
    <t>CONCEIÇÃO DE MACABU</t>
  </si>
  <si>
    <t>15</t>
  </si>
  <si>
    <t>CORDEIRO</t>
  </si>
  <si>
    <t>16</t>
  </si>
  <si>
    <t>DUAS BARRAS</t>
  </si>
  <si>
    <t>17</t>
  </si>
  <si>
    <t>DUQUE DE CAXIAS</t>
  </si>
  <si>
    <t>18</t>
  </si>
  <si>
    <t>ENGENHEIRO PAULO DE FRONTIN</t>
  </si>
  <si>
    <t>73</t>
  </si>
  <si>
    <t>GUAPIMIRIM</t>
  </si>
  <si>
    <t>83</t>
  </si>
  <si>
    <t>IGUABA GRANDE</t>
  </si>
  <si>
    <t>19</t>
  </si>
  <si>
    <t>ITABORAÍ</t>
  </si>
  <si>
    <t>20</t>
  </si>
  <si>
    <t>ITAGUAÍ</t>
  </si>
  <si>
    <t>66</t>
  </si>
  <si>
    <t>ITALVA</t>
  </si>
  <si>
    <t>21</t>
  </si>
  <si>
    <t>ITAOCARA</t>
  </si>
  <si>
    <t>22</t>
  </si>
  <si>
    <t>ITAPERUNA</t>
  </si>
  <si>
    <t>69</t>
  </si>
  <si>
    <t>ITATIAIA</t>
  </si>
  <si>
    <t>77</t>
  </si>
  <si>
    <t>JAPERI</t>
  </si>
  <si>
    <t>23</t>
  </si>
  <si>
    <t>LAJE DO MURIAÉ</t>
  </si>
  <si>
    <t>24</t>
  </si>
  <si>
    <t>MACAÉ</t>
  </si>
  <si>
    <t>90</t>
  </si>
  <si>
    <t>MACUCO</t>
  </si>
  <si>
    <t>25</t>
  </si>
  <si>
    <t>MAGÉ</t>
  </si>
  <si>
    <t>26</t>
  </si>
  <si>
    <t>MANGARATIBA</t>
  </si>
  <si>
    <t>27</t>
  </si>
  <si>
    <t>MARICÁ</t>
  </si>
  <si>
    <t>28</t>
  </si>
  <si>
    <t>MENDES</t>
  </si>
  <si>
    <t>92</t>
  </si>
  <si>
    <t>MESQUITA</t>
  </si>
  <si>
    <t>29</t>
  </si>
  <si>
    <t>MIGUEL PEREIRA</t>
  </si>
  <si>
    <t>30</t>
  </si>
  <si>
    <t>MIRACEMA</t>
  </si>
  <si>
    <t>31</t>
  </si>
  <si>
    <t>NATIVIDADE</t>
  </si>
  <si>
    <t>32</t>
  </si>
  <si>
    <t>NILÓPOLIS</t>
  </si>
  <si>
    <t>33</t>
  </si>
  <si>
    <t>NITERÓI</t>
  </si>
  <si>
    <t>34</t>
  </si>
  <si>
    <t>NOVA FRIBURGO</t>
  </si>
  <si>
    <t>35</t>
  </si>
  <si>
    <t>NOVA IGUAÇU</t>
  </si>
  <si>
    <t>36</t>
  </si>
  <si>
    <t>PARACAMBI</t>
  </si>
  <si>
    <t>37</t>
  </si>
  <si>
    <t>PARAÍBA DO SUL</t>
  </si>
  <si>
    <t>38</t>
  </si>
  <si>
    <t>67</t>
  </si>
  <si>
    <t>PATY DO ALFERES</t>
  </si>
  <si>
    <t>39</t>
  </si>
  <si>
    <t>PETRÓPOLIS</t>
  </si>
  <si>
    <t>84</t>
  </si>
  <si>
    <t>PINHEIRAL</t>
  </si>
  <si>
    <t>40</t>
  </si>
  <si>
    <t>PIRAÍ</t>
  </si>
  <si>
    <t>41</t>
  </si>
  <si>
    <t>PORCIÚNCULA</t>
  </si>
  <si>
    <t>87</t>
  </si>
  <si>
    <t>PORTO REAL</t>
  </si>
  <si>
    <t>75</t>
  </si>
  <si>
    <t>QUATIS</t>
  </si>
  <si>
    <t>74</t>
  </si>
  <si>
    <t>QUEIMADOS</t>
  </si>
  <si>
    <t>70</t>
  </si>
  <si>
    <t>QUISSAMÃ</t>
  </si>
  <si>
    <t>42</t>
  </si>
  <si>
    <t>RESENDE</t>
  </si>
  <si>
    <t>43</t>
  </si>
  <si>
    <t>RIO BONITO</t>
  </si>
  <si>
    <t>44</t>
  </si>
  <si>
    <t>RIO CLARO</t>
  </si>
  <si>
    <t>45</t>
  </si>
  <si>
    <t>RIO DAS FLORES</t>
  </si>
  <si>
    <t>79</t>
  </si>
  <si>
    <t>RIO DAS OSTRAS</t>
  </si>
  <si>
    <t>64</t>
  </si>
  <si>
    <t>RIO DE JANEIRO</t>
  </si>
  <si>
    <t>46</t>
  </si>
  <si>
    <t>SANTA MARIA MADALENA</t>
  </si>
  <si>
    <t>47</t>
  </si>
  <si>
    <t>SANTO ANTÔNIO DE PÁDUA</t>
  </si>
  <si>
    <t>48</t>
  </si>
  <si>
    <t>SÃO FIDÉLIS</t>
  </si>
  <si>
    <t>82</t>
  </si>
  <si>
    <t>SÃO FRANCISCO DE ITABAPOANA</t>
  </si>
  <si>
    <t>49</t>
  </si>
  <si>
    <t>SÃO GONÇALO</t>
  </si>
  <si>
    <t>50</t>
  </si>
  <si>
    <t>SÃO JOÃO DA BARRA</t>
  </si>
  <si>
    <t>51</t>
  </si>
  <si>
    <t>SÃO JOÃO DE MERITI</t>
  </si>
  <si>
    <t>88</t>
  </si>
  <si>
    <t>SÃO JOSÉ DE UBÁ</t>
  </si>
  <si>
    <t>68</t>
  </si>
  <si>
    <t>52</t>
  </si>
  <si>
    <t>SÃO PEDRO DA ALDEIA</t>
  </si>
  <si>
    <t>53</t>
  </si>
  <si>
    <t>SÃO SEBASTIÃO DO ALTO</t>
  </si>
  <si>
    <t>54</t>
  </si>
  <si>
    <t>SAPUCAIA</t>
  </si>
  <si>
    <t>55</t>
  </si>
  <si>
    <t>SAQUAREMA</t>
  </si>
  <si>
    <t>86</t>
  </si>
  <si>
    <t>SEROPÉDICA</t>
  </si>
  <si>
    <t>56</t>
  </si>
  <si>
    <t>SILVA JARDIM</t>
  </si>
  <si>
    <t>57</t>
  </si>
  <si>
    <t>SUMIDOURO</t>
  </si>
  <si>
    <t>89</t>
  </si>
  <si>
    <t>TANGUÁ</t>
  </si>
  <si>
    <t>58</t>
  </si>
  <si>
    <t>TERESÓPOLIS</t>
  </si>
  <si>
    <t>59</t>
  </si>
  <si>
    <t>TRAJANO DE MORAIS</t>
  </si>
  <si>
    <t>60</t>
  </si>
  <si>
    <t>TRÊS RIOS</t>
  </si>
  <si>
    <t>61</t>
  </si>
  <si>
    <t>VALENÇA</t>
  </si>
  <si>
    <t>76</t>
  </si>
  <si>
    <t>VARRE-SAI</t>
  </si>
  <si>
    <t>62</t>
  </si>
  <si>
    <t>VASSOURAS</t>
  </si>
  <si>
    <t>63</t>
  </si>
  <si>
    <t>VOLTA REDONDA</t>
  </si>
  <si>
    <t xml:space="preserve">REGIÃO: </t>
  </si>
  <si>
    <t>CAPITAL</t>
  </si>
  <si>
    <t>MUNICÍPIO</t>
  </si>
  <si>
    <t>METROPOLITANA</t>
  </si>
  <si>
    <t>NOROESTE</t>
  </si>
  <si>
    <t>NORTE</t>
  </si>
  <si>
    <t>SERRANA</t>
  </si>
  <si>
    <t>BAIXADAS LITORÂNEAS</t>
  </si>
  <si>
    <t>MÉDIO PARAÍBA</t>
  </si>
  <si>
    <t>CENTRO SUL</t>
  </si>
  <si>
    <t>LITORAL SUL FLUMINENSE</t>
  </si>
  <si>
    <t>ANEXO IV</t>
  </si>
  <si>
    <t>Índ. Valor Adic.</t>
  </si>
  <si>
    <t>Índ. População</t>
  </si>
  <si>
    <t>Índ. Área</t>
  </si>
  <si>
    <t>Índ. Rec. Própria</t>
  </si>
  <si>
    <t>Índ. Cota Mínima</t>
  </si>
  <si>
    <t>Índ. Aj. Econômico</t>
  </si>
  <si>
    <t>TOTAIS</t>
  </si>
  <si>
    <t>REGIÃO:</t>
  </si>
  <si>
    <t>ARMAÇÃO DOS BÚZIOS</t>
  </si>
  <si>
    <t>PARATY</t>
  </si>
  <si>
    <t>SÃO JOSÉ DO VALE DO RIO PRETO</t>
  </si>
  <si>
    <t>Índ. Cons. Amb. p/IPM</t>
  </si>
  <si>
    <t>Índ. Cons. Amb. para o IPM</t>
  </si>
  <si>
    <t>TOTAIS GERAIS</t>
  </si>
  <si>
    <t>IPM 2015</t>
  </si>
  <si>
    <t>TABELA DE CÁLCULO DOS ÍNDICES PROVISÓRIOS DE PARTICIPAÇÃO DOS MUNICÍPIOS NA ARRECADAÇÃO DO ICMS PARA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</si>
</sst>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.000000"/>
  </numFmts>
  <fonts count="2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10" fillId="21" borderId="5" applyNumberFormat="0" applyAlignment="0" applyProtection="0"/>
    <xf numFmtId="0" fontId="11" fillId="22" borderId="6" applyNumberFormat="0" applyAlignment="0" applyProtection="0"/>
    <xf numFmtId="0" fontId="12" fillId="0" borderId="7" applyNumberFormat="0" applyFill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13" fillId="29" borderId="5" applyNumberFormat="0" applyAlignment="0" applyProtection="0"/>
    <xf numFmtId="0" fontId="14" fillId="30" borderId="0" applyNumberFormat="0" applyBorder="0" applyAlignment="0" applyProtection="0"/>
    <xf numFmtId="0" fontId="15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3" fillId="32" borderId="8" applyNumberFormat="0" applyFont="0" applyAlignment="0" applyProtection="0"/>
    <xf numFmtId="0" fontId="16" fillId="21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quotePrefix="1" applyFont="1" applyAlignment="1" applyProtection="1">
      <alignment horizontal="left"/>
    </xf>
    <xf numFmtId="167" fontId="1" fillId="0" borderId="0" xfId="0" applyNumberFormat="1" applyFont="1"/>
    <xf numFmtId="0" fontId="1" fillId="0" borderId="0" xfId="0" applyFont="1" applyAlignment="1" applyProtection="1">
      <alignment horizontal="left"/>
    </xf>
    <xf numFmtId="167" fontId="2" fillId="0" borderId="1" xfId="0" quotePrefix="1" applyNumberFormat="1" applyFont="1" applyBorder="1" applyAlignment="1" applyProtection="1">
      <alignment horizontal="center" wrapText="1"/>
    </xf>
    <xf numFmtId="167" fontId="4" fillId="0" borderId="0" xfId="38" applyNumberFormat="1" applyFont="1"/>
    <xf numFmtId="167" fontId="4" fillId="0" borderId="0" xfId="39" applyNumberFormat="1" applyFont="1"/>
    <xf numFmtId="167" fontId="4" fillId="0" borderId="0" xfId="40" applyNumberFormat="1" applyFont="1"/>
    <xf numFmtId="167" fontId="4" fillId="0" borderId="0" xfId="41" applyNumberFormat="1" applyFont="1"/>
    <xf numFmtId="167" fontId="4" fillId="0" borderId="0" xfId="42" applyNumberFormat="1" applyFont="1"/>
    <xf numFmtId="167" fontId="4" fillId="0" borderId="0" xfId="43" applyNumberFormat="1" applyFont="1"/>
    <xf numFmtId="167" fontId="4" fillId="0" borderId="0" xfId="44" applyNumberFormat="1" applyFont="1"/>
    <xf numFmtId="167" fontId="4" fillId="0" borderId="0" xfId="45" applyNumberFormat="1" applyFont="1"/>
    <xf numFmtId="167" fontId="4" fillId="0" borderId="0" xfId="46" applyNumberFormat="1" applyFont="1"/>
    <xf numFmtId="0" fontId="1" fillId="0" borderId="0" xfId="0" applyFont="1" applyAlignment="1">
      <alignment horizontal="centerContinuous"/>
    </xf>
    <xf numFmtId="167" fontId="2" fillId="0" borderId="0" xfId="0" quotePrefix="1" applyNumberFormat="1" applyFont="1" applyAlignment="1" applyProtection="1">
      <alignment horizontal="center"/>
    </xf>
    <xf numFmtId="167" fontId="2" fillId="0" borderId="1" xfId="0" applyNumberFormat="1" applyFont="1" applyFill="1" applyBorder="1" applyAlignment="1">
      <alignment horizontal="right" wrapText="1"/>
    </xf>
    <xf numFmtId="167" fontId="2" fillId="0" borderId="1" xfId="0" quotePrefix="1" applyNumberFormat="1" applyFont="1" applyFill="1" applyBorder="1" applyAlignment="1">
      <alignment horizontal="center" wrapText="1"/>
    </xf>
    <xf numFmtId="167" fontId="2" fillId="0" borderId="1" xfId="0" quotePrefix="1" applyNumberFormat="1" applyFont="1" applyFill="1" applyBorder="1" applyAlignment="1">
      <alignment horizontal="right" wrapText="1"/>
    </xf>
    <xf numFmtId="167" fontId="2" fillId="0" borderId="0" xfId="0" applyNumberFormat="1" applyFont="1" applyAlignment="1" applyProtection="1">
      <alignment horizontal="center"/>
    </xf>
    <xf numFmtId="167" fontId="2" fillId="0" borderId="0" xfId="0" applyNumberFormat="1" applyFont="1"/>
    <xf numFmtId="0" fontId="2" fillId="0" borderId="0" xfId="0" applyFont="1" applyAlignment="1">
      <alignment horizontal="centerContinuous"/>
    </xf>
    <xf numFmtId="167" fontId="2" fillId="0" borderId="0" xfId="0" applyNumberFormat="1" applyFont="1" applyAlignment="1">
      <alignment horizontal="centerContinuous"/>
    </xf>
    <xf numFmtId="0" fontId="1" fillId="0" borderId="2" xfId="0" quotePrefix="1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167" fontId="1" fillId="0" borderId="1" xfId="0" quotePrefix="1" applyNumberFormat="1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0" fontId="1" fillId="0" borderId="0" xfId="0" quotePrefix="1" applyFont="1" applyBorder="1" applyAlignment="1" applyProtection="1">
      <alignment horizontal="center"/>
    </xf>
    <xf numFmtId="0" fontId="1" fillId="0" borderId="2" xfId="0" quotePrefix="1" applyFont="1" applyBorder="1" applyAlignment="1">
      <alignment horizontal="left"/>
    </xf>
    <xf numFmtId="0" fontId="1" fillId="0" borderId="4" xfId="0" quotePrefix="1" applyFont="1" applyBorder="1" applyAlignment="1">
      <alignment horizontal="left"/>
    </xf>
    <xf numFmtId="0" fontId="0" fillId="0" borderId="0" xfId="0" applyAlignment="1">
      <alignment horizontal="centerContinuous"/>
    </xf>
    <xf numFmtId="167" fontId="0" fillId="0" borderId="0" xfId="0" applyNumberFormat="1"/>
    <xf numFmtId="0" fontId="3" fillId="0" borderId="1" xfId="49" applyFont="1" applyFill="1" applyBorder="1" applyAlignment="1">
      <alignment wrapText="1"/>
    </xf>
    <xf numFmtId="167" fontId="2" fillId="0" borderId="1" xfId="0" applyNumberFormat="1" applyFont="1" applyBorder="1"/>
    <xf numFmtId="167" fontId="5" fillId="0" borderId="1" xfId="38" applyNumberFormat="1" applyFont="1" applyBorder="1"/>
    <xf numFmtId="0" fontId="1" fillId="0" borderId="0" xfId="0" quotePrefix="1" applyFont="1" applyAlignment="1">
      <alignment horizontal="center"/>
    </xf>
  </cellXfs>
  <cellStyles count="82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rmal 10" xfId="32"/>
    <cellStyle name="Normal 11" xfId="33"/>
    <cellStyle name="Normal 12" xfId="34"/>
    <cellStyle name="Normal 13" xfId="35"/>
    <cellStyle name="Normal 14" xfId="36"/>
    <cellStyle name="Normal 15" xfId="37"/>
    <cellStyle name="Normal 16" xfId="38"/>
    <cellStyle name="Normal 17" xfId="39"/>
    <cellStyle name="Normal 18" xfId="40"/>
    <cellStyle name="Normal 19" xfId="41"/>
    <cellStyle name="Normal 20" xfId="42"/>
    <cellStyle name="Normal 21" xfId="43"/>
    <cellStyle name="Normal 22" xfId="44"/>
    <cellStyle name="Normal 23" xfId="45"/>
    <cellStyle name="Normal 24" xfId="46"/>
    <cellStyle name="Normal 4" xfId="47"/>
    <cellStyle name="Normal 5" xfId="48"/>
    <cellStyle name="Normal_Plan1_1" xfId="49"/>
    <cellStyle name="Nota 10" xfId="50"/>
    <cellStyle name="Nota 11" xfId="51"/>
    <cellStyle name="Nota 12" xfId="52"/>
    <cellStyle name="Nota 13" xfId="53"/>
    <cellStyle name="Nota 14" xfId="54"/>
    <cellStyle name="Nota 15" xfId="55"/>
    <cellStyle name="Nota 16" xfId="56"/>
    <cellStyle name="Nota 17" xfId="57"/>
    <cellStyle name="Nota 18" xfId="58"/>
    <cellStyle name="Nota 19" xfId="59"/>
    <cellStyle name="Nota 2" xfId="60"/>
    <cellStyle name="Nota 20" xfId="61"/>
    <cellStyle name="Nota 21" xfId="62"/>
    <cellStyle name="Nota 22" xfId="63"/>
    <cellStyle name="Nota 23" xfId="64"/>
    <cellStyle name="Nota 24" xfId="65"/>
    <cellStyle name="Nota 3" xfId="66"/>
    <cellStyle name="Nota 4" xfId="67"/>
    <cellStyle name="Nota 5" xfId="68"/>
    <cellStyle name="Nota 6" xfId="69"/>
    <cellStyle name="Nota 7" xfId="70"/>
    <cellStyle name="Nota 8" xfId="71"/>
    <cellStyle name="Nota 9" xfId="72"/>
    <cellStyle name="Saída" xfId="73" builtinId="21" customBuiltin="1"/>
    <cellStyle name="Texto de Aviso" xfId="74" builtinId="11" customBuiltin="1"/>
    <cellStyle name="Texto Explicativo" xfId="75" builtinId="53" customBuiltin="1"/>
    <cellStyle name="Título" xfId="76" builtinId="15" customBuiltin="1"/>
    <cellStyle name="Título 1" xfId="77" builtinId="16" customBuiltin="1"/>
    <cellStyle name="Título 2" xfId="78" builtinId="17" customBuiltin="1"/>
    <cellStyle name="Título 3" xfId="79" builtinId="18" customBuiltin="1"/>
    <cellStyle name="Título 4" xfId="80" builtinId="19" customBuiltin="1"/>
    <cellStyle name="Total" xfId="8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tabSelected="1" zoomScaleNormal="100" workbookViewId="0">
      <selection sqref="A1:J1"/>
    </sheetView>
  </sheetViews>
  <sheetFormatPr defaultRowHeight="12.75" x14ac:dyDescent="0.2"/>
  <cols>
    <col min="1" max="1" width="9.28515625" style="2" bestFit="1" customWidth="1"/>
    <col min="2" max="2" width="32.5703125" bestFit="1" customWidth="1"/>
    <col min="3" max="3" width="14" style="24" customWidth="1"/>
    <col min="4" max="4" width="12.7109375" style="24" customWidth="1"/>
    <col min="5" max="5" width="15.42578125" style="24" customWidth="1"/>
    <col min="6" max="6" width="13.140625" style="24" customWidth="1"/>
    <col min="7" max="7" width="11.5703125" style="24" customWidth="1"/>
    <col min="8" max="8" width="13.5703125" style="24" customWidth="1"/>
    <col min="9" max="9" width="10.85546875" style="24" customWidth="1"/>
    <col min="10" max="10" width="12.5703125" style="24" customWidth="1"/>
    <col min="11" max="16384" width="9.140625" style="2"/>
  </cols>
  <sheetData>
    <row r="1" spans="1:12" x14ac:dyDescent="0.2">
      <c r="A1" s="39" t="s">
        <v>193</v>
      </c>
      <c r="B1" s="39"/>
      <c r="C1" s="39"/>
      <c r="D1" s="39"/>
      <c r="E1" s="39"/>
      <c r="F1" s="39"/>
      <c r="G1" s="39"/>
      <c r="H1" s="39"/>
      <c r="I1" s="39"/>
      <c r="J1" s="39"/>
    </row>
    <row r="2" spans="1:12" x14ac:dyDescent="0.2">
      <c r="A2" s="25"/>
      <c r="B2" s="34"/>
      <c r="C2" s="26"/>
      <c r="D2" s="26"/>
      <c r="E2" s="26"/>
      <c r="F2" s="26"/>
      <c r="G2" s="26"/>
    </row>
    <row r="3" spans="1:12" x14ac:dyDescent="0.2">
      <c r="A3" s="18" t="s">
        <v>209</v>
      </c>
      <c r="B3" s="34"/>
      <c r="C3" s="26"/>
      <c r="D3" s="26"/>
      <c r="E3" s="26"/>
      <c r="F3" s="26"/>
      <c r="G3" s="26"/>
      <c r="H3" s="26"/>
      <c r="I3" s="26"/>
      <c r="J3" s="26"/>
    </row>
    <row r="4" spans="1:12" x14ac:dyDescent="0.2">
      <c r="A4" s="18"/>
      <c r="B4" s="34"/>
      <c r="C4" s="26"/>
      <c r="D4" s="26"/>
      <c r="E4" s="26"/>
      <c r="F4" s="26"/>
      <c r="G4" s="26"/>
      <c r="H4" s="26"/>
      <c r="I4" s="26"/>
      <c r="J4" s="26"/>
    </row>
    <row r="5" spans="1:12" ht="13.5" thickBot="1" x14ac:dyDescent="0.25">
      <c r="A5" s="18"/>
      <c r="B5" s="34"/>
      <c r="C5" s="26"/>
      <c r="D5" s="26"/>
      <c r="E5" s="26"/>
      <c r="F5" s="26"/>
      <c r="G5" s="26"/>
      <c r="H5" s="26"/>
      <c r="I5" s="26"/>
      <c r="J5" s="26"/>
    </row>
    <row r="6" spans="1:12" s="30" customFormat="1" ht="39" thickBot="1" x14ac:dyDescent="0.25">
      <c r="A6" s="27" t="s">
        <v>182</v>
      </c>
      <c r="B6" s="28" t="s">
        <v>183</v>
      </c>
      <c r="C6" s="8" t="s">
        <v>194</v>
      </c>
      <c r="D6" s="20" t="s">
        <v>195</v>
      </c>
      <c r="E6" s="21" t="s">
        <v>196</v>
      </c>
      <c r="F6" s="22" t="s">
        <v>197</v>
      </c>
      <c r="G6" s="22" t="s">
        <v>198</v>
      </c>
      <c r="H6" s="22" t="s">
        <v>199</v>
      </c>
      <c r="I6" s="20" t="s">
        <v>206</v>
      </c>
      <c r="J6" s="29" t="s">
        <v>208</v>
      </c>
    </row>
    <row r="7" spans="1:12" x14ac:dyDescent="0.2">
      <c r="A7" s="31" t="s">
        <v>0</v>
      </c>
      <c r="B7" s="31" t="s">
        <v>184</v>
      </c>
    </row>
    <row r="9" spans="1:12" ht="15" x14ac:dyDescent="0.25">
      <c r="A9" s="36" t="s">
        <v>133</v>
      </c>
      <c r="B9" s="36" t="s">
        <v>134</v>
      </c>
      <c r="C9" s="37">
        <v>29.162561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8">
        <v>4.0958000000000001E-2</v>
      </c>
      <c r="J9" s="37">
        <v>29.203519</v>
      </c>
    </row>
    <row r="10" spans="1:12" x14ac:dyDescent="0.2">
      <c r="A10" s="3"/>
      <c r="B10" s="4"/>
      <c r="C10" s="35"/>
      <c r="D10" s="35"/>
      <c r="E10" s="35"/>
      <c r="F10" s="35"/>
      <c r="G10" s="35"/>
      <c r="H10" s="35"/>
      <c r="I10" s="35"/>
      <c r="J10" s="35"/>
    </row>
    <row r="11" spans="1:12" x14ac:dyDescent="0.2">
      <c r="A11" s="3"/>
      <c r="B11" s="7" t="s">
        <v>200</v>
      </c>
      <c r="C11" s="6">
        <f>SUM(C9:C10)</f>
        <v>29.162561</v>
      </c>
      <c r="D11" s="6">
        <f t="shared" ref="D11:I11" si="0">SUM(D9:D10)</f>
        <v>0</v>
      </c>
      <c r="E11" s="6">
        <f t="shared" si="0"/>
        <v>0</v>
      </c>
      <c r="F11" s="6">
        <f t="shared" si="0"/>
        <v>0</v>
      </c>
      <c r="G11" s="6">
        <f t="shared" si="0"/>
        <v>0</v>
      </c>
      <c r="H11" s="6">
        <f t="shared" si="0"/>
        <v>0</v>
      </c>
      <c r="I11" s="9">
        <f t="shared" si="0"/>
        <v>4.0958000000000001E-2</v>
      </c>
      <c r="J11" s="6">
        <f>SUM(J9)</f>
        <v>29.203519</v>
      </c>
      <c r="L11"/>
    </row>
    <row r="12" spans="1:12" x14ac:dyDescent="0.2">
      <c r="A12" s="3"/>
      <c r="B12" s="4"/>
    </row>
    <row r="13" spans="1:12" ht="13.5" thickBot="1" x14ac:dyDescent="0.25">
      <c r="A13" s="3"/>
      <c r="B13" s="4"/>
    </row>
    <row r="14" spans="1:12" ht="26.25" thickBot="1" x14ac:dyDescent="0.25">
      <c r="A14" s="32" t="s">
        <v>201</v>
      </c>
      <c r="B14" s="33" t="s">
        <v>185</v>
      </c>
      <c r="C14" s="8" t="s">
        <v>194</v>
      </c>
      <c r="D14" s="20" t="s">
        <v>195</v>
      </c>
      <c r="E14" s="21" t="s">
        <v>196</v>
      </c>
      <c r="F14" s="22" t="s">
        <v>197</v>
      </c>
      <c r="G14" s="22" t="s">
        <v>198</v>
      </c>
      <c r="H14" s="22" t="s">
        <v>199</v>
      </c>
      <c r="I14" s="20" t="s">
        <v>205</v>
      </c>
      <c r="J14" s="29" t="s">
        <v>208</v>
      </c>
    </row>
    <row r="15" spans="1:12" x14ac:dyDescent="0.2">
      <c r="A15" s="31" t="s">
        <v>0</v>
      </c>
      <c r="B15" s="31" t="s">
        <v>184</v>
      </c>
      <c r="C15" s="23"/>
    </row>
    <row r="16" spans="1:12" x14ac:dyDescent="0.2">
      <c r="A16" s="3"/>
      <c r="B16" s="4"/>
    </row>
    <row r="17" spans="1:10" ht="15" x14ac:dyDescent="0.25">
      <c r="A17" s="36" t="s">
        <v>16</v>
      </c>
      <c r="B17" s="36" t="s">
        <v>17</v>
      </c>
      <c r="C17" s="37">
        <v>0.73861100000000002</v>
      </c>
      <c r="D17" s="37">
        <v>0.312973</v>
      </c>
      <c r="E17" s="37">
        <v>1.5480000000000001E-2</v>
      </c>
      <c r="F17" s="37">
        <v>1.333E-3</v>
      </c>
      <c r="G17" s="37">
        <v>6.1110999999999999E-2</v>
      </c>
      <c r="H17" s="37">
        <v>4.8760000000000001E-3</v>
      </c>
      <c r="I17" s="38">
        <v>1.7378000000000001E-2</v>
      </c>
      <c r="J17" s="37">
        <v>1.151762</v>
      </c>
    </row>
    <row r="18" spans="1:10" ht="15" x14ac:dyDescent="0.25">
      <c r="A18" s="36" t="s">
        <v>48</v>
      </c>
      <c r="B18" s="36" t="s">
        <v>49</v>
      </c>
      <c r="C18" s="37">
        <v>7.631748</v>
      </c>
      <c r="D18" s="37">
        <v>0.570272</v>
      </c>
      <c r="E18" s="37">
        <v>9.3119999999999994E-2</v>
      </c>
      <c r="F18" s="37">
        <v>4.5399999999999998E-4</v>
      </c>
      <c r="G18" s="37">
        <v>6.1112E-2</v>
      </c>
      <c r="H18" s="37">
        <v>6.2699999999999995E-4</v>
      </c>
      <c r="I18" s="38">
        <v>3.3189999999999997E-2</v>
      </c>
      <c r="J18" s="37">
        <v>8.390523</v>
      </c>
    </row>
    <row r="19" spans="1:10" ht="15" x14ac:dyDescent="0.25">
      <c r="A19" s="36" t="s">
        <v>52</v>
      </c>
      <c r="B19" s="36" t="s">
        <v>53</v>
      </c>
      <c r="C19" s="37">
        <v>5.2124999999999998E-2</v>
      </c>
      <c r="D19" s="37">
        <v>3.4339000000000001E-2</v>
      </c>
      <c r="E19" s="37">
        <v>7.1356000000000003E-2</v>
      </c>
      <c r="F19" s="37">
        <v>3.7980000000000002E-3</v>
      </c>
      <c r="G19" s="37">
        <v>6.1110999999999999E-2</v>
      </c>
      <c r="H19" s="37">
        <v>3.2966000000000002E-2</v>
      </c>
      <c r="I19" s="38">
        <v>5.5567999999999999E-2</v>
      </c>
      <c r="J19" s="37">
        <v>0.31126300000000001</v>
      </c>
    </row>
    <row r="20" spans="1:10" ht="15" x14ac:dyDescent="0.25">
      <c r="A20" s="36" t="s">
        <v>56</v>
      </c>
      <c r="B20" s="36" t="s">
        <v>57</v>
      </c>
      <c r="C20" s="37">
        <v>0.48033300000000001</v>
      </c>
      <c r="D20" s="37">
        <v>0.145455</v>
      </c>
      <c r="E20" s="37">
        <v>8.5418999999999995E-2</v>
      </c>
      <c r="F20" s="37">
        <v>8.3079999999999994E-3</v>
      </c>
      <c r="G20" s="37">
        <v>6.1110999999999999E-2</v>
      </c>
      <c r="H20" s="37">
        <v>7.3150000000000003E-3</v>
      </c>
      <c r="I20" s="38">
        <v>1.2822E-2</v>
      </c>
      <c r="J20" s="37">
        <v>0.800763</v>
      </c>
    </row>
    <row r="21" spans="1:10" ht="15" x14ac:dyDescent="0.25">
      <c r="A21" s="36" t="s">
        <v>58</v>
      </c>
      <c r="B21" s="36" t="s">
        <v>59</v>
      </c>
      <c r="C21" s="37">
        <v>0.448992</v>
      </c>
      <c r="D21" s="37">
        <v>7.2805999999999996E-2</v>
      </c>
      <c r="E21" s="37">
        <v>5.6274999999999999E-2</v>
      </c>
      <c r="F21" s="37">
        <v>9.5329999999999998E-3</v>
      </c>
      <c r="G21" s="37">
        <v>6.1112E-2</v>
      </c>
      <c r="H21" s="37">
        <v>8.9999999999999993E-3</v>
      </c>
      <c r="I21" s="38">
        <v>2.1205000000000002E-2</v>
      </c>
      <c r="J21" s="37">
        <v>0.67892300000000005</v>
      </c>
    </row>
    <row r="22" spans="1:10" ht="15" x14ac:dyDescent="0.25">
      <c r="A22" s="36" t="s">
        <v>68</v>
      </c>
      <c r="B22" s="36" t="s">
        <v>69</v>
      </c>
      <c r="C22" s="37">
        <v>0.11100500000000001</v>
      </c>
      <c r="D22" s="37">
        <v>6.3620999999999997E-2</v>
      </c>
      <c r="E22" s="37">
        <v>1.6278000000000001E-2</v>
      </c>
      <c r="F22" s="37">
        <v>1.934E-3</v>
      </c>
      <c r="G22" s="37">
        <v>6.1110999999999999E-2</v>
      </c>
      <c r="H22" s="37">
        <v>2.7252999999999999E-2</v>
      </c>
      <c r="I22" s="38">
        <v>1.6799999999999999E-2</v>
      </c>
      <c r="J22" s="37">
        <v>0.29800199999999999</v>
      </c>
    </row>
    <row r="23" spans="1:10" ht="15" x14ac:dyDescent="0.25">
      <c r="A23" s="36" t="s">
        <v>76</v>
      </c>
      <c r="B23" s="36" t="s">
        <v>77</v>
      </c>
      <c r="C23" s="37">
        <v>0.22865099999999999</v>
      </c>
      <c r="D23" s="37">
        <v>0.15216399999999999</v>
      </c>
      <c r="E23" s="37">
        <v>7.7919000000000002E-2</v>
      </c>
      <c r="F23" s="37">
        <v>3.9119999999999997E-3</v>
      </c>
      <c r="G23" s="37">
        <v>6.1110999999999999E-2</v>
      </c>
      <c r="H23" s="37">
        <v>1.1341E-2</v>
      </c>
      <c r="I23" s="38">
        <v>5.9270000000000003E-2</v>
      </c>
      <c r="J23" s="37">
        <v>0.59436800000000001</v>
      </c>
    </row>
    <row r="24" spans="1:10" ht="15" x14ac:dyDescent="0.25">
      <c r="A24" s="36" t="s">
        <v>80</v>
      </c>
      <c r="B24" s="36" t="s">
        <v>81</v>
      </c>
      <c r="C24" s="37">
        <v>0.11350499999999999</v>
      </c>
      <c r="D24" s="37">
        <v>8.5049E-2</v>
      </c>
      <c r="E24" s="37">
        <v>7.2313000000000002E-2</v>
      </c>
      <c r="F24" s="37">
        <v>1.5479E-2</v>
      </c>
      <c r="G24" s="37">
        <v>6.1110999999999999E-2</v>
      </c>
      <c r="H24" s="37">
        <v>1.9206999999999998E-2</v>
      </c>
      <c r="I24" s="38">
        <v>3.4678E-2</v>
      </c>
      <c r="J24" s="37">
        <v>0.40134199999999998</v>
      </c>
    </row>
    <row r="25" spans="1:10" ht="15" x14ac:dyDescent="0.25">
      <c r="A25" s="36" t="s">
        <v>84</v>
      </c>
      <c r="B25" s="36" t="s">
        <v>85</v>
      </c>
      <c r="C25" s="37">
        <v>0.14424300000000001</v>
      </c>
      <c r="D25" s="37">
        <v>0.112316</v>
      </c>
      <c r="E25" s="37">
        <v>8.2990000000000008E-3</v>
      </c>
      <c r="F25" s="37">
        <v>5.2170000000000003E-3</v>
      </c>
      <c r="G25" s="37">
        <v>6.1110999999999999E-2</v>
      </c>
      <c r="H25" s="37">
        <v>1.9643000000000001E-2</v>
      </c>
      <c r="I25" s="38">
        <v>7.5755000000000003E-2</v>
      </c>
      <c r="J25" s="37">
        <v>0.42658400000000002</v>
      </c>
    </row>
    <row r="26" spans="1:10" ht="15" x14ac:dyDescent="0.25">
      <c r="A26" s="36" t="s">
        <v>92</v>
      </c>
      <c r="B26" s="36" t="s">
        <v>93</v>
      </c>
      <c r="C26" s="37">
        <v>0.18598200000000001</v>
      </c>
      <c r="D26" s="37">
        <v>0.105033</v>
      </c>
      <c r="E26" s="37">
        <v>3.8899999999999998E-3</v>
      </c>
      <c r="F26" s="37">
        <v>2.9260000000000002E-3</v>
      </c>
      <c r="G26" s="37">
        <v>6.1110999999999999E-2</v>
      </c>
      <c r="H26" s="37">
        <v>1.7642000000000001E-2</v>
      </c>
      <c r="I26" s="38">
        <v>1.7935E-2</v>
      </c>
      <c r="J26" s="37">
        <v>0.39451900000000001</v>
      </c>
    </row>
    <row r="27" spans="1:10" ht="15" x14ac:dyDescent="0.25">
      <c r="A27" s="36" t="s">
        <v>94</v>
      </c>
      <c r="B27" s="36" t="s">
        <v>95</v>
      </c>
      <c r="C27" s="37">
        <v>2.7509890000000001</v>
      </c>
      <c r="D27" s="37">
        <v>0.32502199999999998</v>
      </c>
      <c r="E27" s="37">
        <v>2.6571000000000001E-2</v>
      </c>
      <c r="F27" s="37">
        <v>1.5659999999999999E-3</v>
      </c>
      <c r="G27" s="37">
        <v>6.1110999999999999E-2</v>
      </c>
      <c r="H27" s="37">
        <v>1.6770000000000001E-3</v>
      </c>
      <c r="I27" s="38">
        <v>4.4718000000000001E-2</v>
      </c>
      <c r="J27" s="37">
        <v>3.2116539999999998</v>
      </c>
    </row>
    <row r="28" spans="1:10" ht="15" x14ac:dyDescent="0.25">
      <c r="A28" s="36" t="s">
        <v>98</v>
      </c>
      <c r="B28" s="36" t="s">
        <v>99</v>
      </c>
      <c r="C28" s="37">
        <v>1.2318499999999999</v>
      </c>
      <c r="D28" s="37">
        <v>0.530366</v>
      </c>
      <c r="E28" s="37">
        <v>0.10355300000000001</v>
      </c>
      <c r="F28" s="37">
        <v>1.5939999999999999E-3</v>
      </c>
      <c r="G28" s="37">
        <v>6.1110999999999999E-2</v>
      </c>
      <c r="H28" s="37">
        <v>2.7880000000000001E-3</v>
      </c>
      <c r="I28" s="38">
        <v>6.9750000000000006E-2</v>
      </c>
      <c r="J28" s="37">
        <v>2.0010119999999998</v>
      </c>
    </row>
    <row r="29" spans="1:10" ht="15" x14ac:dyDescent="0.25">
      <c r="A29" s="36" t="s">
        <v>100</v>
      </c>
      <c r="B29" s="36" t="s">
        <v>101</v>
      </c>
      <c r="C29" s="37">
        <v>4.7489999999999997E-2</v>
      </c>
      <c r="D29" s="37">
        <v>3.1396E-2</v>
      </c>
      <c r="E29" s="37">
        <v>3.7622999999999997E-2</v>
      </c>
      <c r="F29" s="37">
        <v>2.4550000000000002E-3</v>
      </c>
      <c r="G29" s="37">
        <v>6.1110999999999999E-2</v>
      </c>
      <c r="H29" s="37">
        <v>4.4653999999999999E-2</v>
      </c>
      <c r="I29" s="38">
        <v>3.7402999999999999E-2</v>
      </c>
      <c r="J29" s="37">
        <v>0.26213199999999998</v>
      </c>
    </row>
    <row r="30" spans="1:10" ht="15" x14ac:dyDescent="0.25">
      <c r="A30" s="36" t="s">
        <v>119</v>
      </c>
      <c r="B30" s="36" t="s">
        <v>120</v>
      </c>
      <c r="C30" s="37">
        <v>0.40385700000000002</v>
      </c>
      <c r="D30" s="37">
        <v>9.1997999999999996E-2</v>
      </c>
      <c r="E30" s="37">
        <v>1.5240999999999999E-2</v>
      </c>
      <c r="F30" s="37">
        <v>8.9300000000000002E-4</v>
      </c>
      <c r="G30" s="37">
        <v>6.1110999999999999E-2</v>
      </c>
      <c r="H30" s="37">
        <v>1.0179000000000001E-2</v>
      </c>
      <c r="I30" s="38">
        <v>1.9303000000000001E-2</v>
      </c>
      <c r="J30" s="37">
        <v>0.60258199999999995</v>
      </c>
    </row>
    <row r="31" spans="1:10" ht="15" x14ac:dyDescent="0.25">
      <c r="A31" s="36" t="s">
        <v>143</v>
      </c>
      <c r="B31" s="36" t="s">
        <v>144</v>
      </c>
      <c r="C31" s="37">
        <v>1.3879680000000001</v>
      </c>
      <c r="D31" s="37">
        <v>0.666883</v>
      </c>
      <c r="E31" s="37">
        <v>4.9551999999999999E-2</v>
      </c>
      <c r="F31" s="37">
        <v>1.7830000000000001E-3</v>
      </c>
      <c r="G31" s="37">
        <v>6.1110999999999999E-2</v>
      </c>
      <c r="H31" s="37">
        <v>2.4719999999999998E-3</v>
      </c>
      <c r="I31" s="38">
        <v>1.7767999999999999E-2</v>
      </c>
      <c r="J31" s="37">
        <v>2.1875369999999998</v>
      </c>
    </row>
    <row r="32" spans="1:10" ht="15" x14ac:dyDescent="0.25">
      <c r="A32" s="36" t="s">
        <v>147</v>
      </c>
      <c r="B32" s="36" t="s">
        <v>148</v>
      </c>
      <c r="C32" s="37">
        <v>0.59167000000000003</v>
      </c>
      <c r="D32" s="37">
        <v>0.306367</v>
      </c>
      <c r="E32" s="37">
        <v>7.0020000000000004E-3</v>
      </c>
      <c r="F32" s="37">
        <v>1.4959999999999999E-3</v>
      </c>
      <c r="G32" s="37">
        <v>6.1110999999999999E-2</v>
      </c>
      <c r="H32" s="37">
        <v>5.7489999999999998E-3</v>
      </c>
      <c r="I32" s="38">
        <v>2.6133E-2</v>
      </c>
      <c r="J32" s="37">
        <v>0.99952799999999997</v>
      </c>
    </row>
    <row r="33" spans="1:10" ht="15" x14ac:dyDescent="0.25">
      <c r="A33" s="36" t="s">
        <v>160</v>
      </c>
      <c r="B33" s="36" t="s">
        <v>161</v>
      </c>
      <c r="C33" s="37">
        <v>0.28423500000000002</v>
      </c>
      <c r="D33" s="37">
        <v>5.2144000000000003E-2</v>
      </c>
      <c r="E33" s="37">
        <v>5.3062999999999999E-2</v>
      </c>
      <c r="F33" s="37">
        <v>1.6410000000000001E-3</v>
      </c>
      <c r="G33" s="37">
        <v>6.1110999999999999E-2</v>
      </c>
      <c r="H33" s="37">
        <v>1.3358999999999999E-2</v>
      </c>
      <c r="I33" s="38">
        <v>1.3835E-2</v>
      </c>
      <c r="J33" s="37">
        <v>0.47938799999999998</v>
      </c>
    </row>
    <row r="34" spans="1:10" ht="15" x14ac:dyDescent="0.25">
      <c r="A34" s="36" t="s">
        <v>166</v>
      </c>
      <c r="B34" s="36" t="s">
        <v>167</v>
      </c>
      <c r="C34" s="37">
        <v>2.6183999999999999E-2</v>
      </c>
      <c r="D34" s="37">
        <v>2.0496E-2</v>
      </c>
      <c r="E34" s="37">
        <v>2.8445999999999999E-2</v>
      </c>
      <c r="F34" s="37">
        <v>6.5779999999999996E-3</v>
      </c>
      <c r="G34" s="37">
        <v>6.1110999999999999E-2</v>
      </c>
      <c r="H34" s="37">
        <v>6.9251999999999994E-2</v>
      </c>
      <c r="I34" s="38">
        <v>1.12E-2</v>
      </c>
      <c r="J34" s="37">
        <v>0.22326699999999999</v>
      </c>
    </row>
    <row r="35" spans="1:10" x14ac:dyDescent="0.2">
      <c r="A35" s="3"/>
      <c r="B35" s="4"/>
    </row>
    <row r="36" spans="1:10" x14ac:dyDescent="0.2">
      <c r="A36" s="3"/>
      <c r="B36" s="7" t="s">
        <v>200</v>
      </c>
      <c r="C36" s="6">
        <f>SUM(C17:C35)</f>
        <v>16.859438000000001</v>
      </c>
      <c r="D36" s="10">
        <f t="shared" ref="D36:I36" si="1">SUM(D17:D35)</f>
        <v>3.6786999999999996</v>
      </c>
      <c r="E36" s="10">
        <f t="shared" si="1"/>
        <v>0.82139999999999991</v>
      </c>
      <c r="F36" s="10">
        <f t="shared" si="1"/>
        <v>7.0899999999999991E-2</v>
      </c>
      <c r="G36" s="10">
        <f t="shared" si="1"/>
        <v>1.1000000000000001</v>
      </c>
      <c r="H36" s="10">
        <f t="shared" si="1"/>
        <v>0.30000000000000004</v>
      </c>
      <c r="I36" s="6">
        <f t="shared" si="1"/>
        <v>0.58471099999999998</v>
      </c>
      <c r="J36" s="6">
        <f>SUM(J17:J34)</f>
        <v>23.415149000000003</v>
      </c>
    </row>
    <row r="37" spans="1:10" x14ac:dyDescent="0.2">
      <c r="A37" s="3"/>
      <c r="B37" s="7"/>
      <c r="C37" s="6"/>
      <c r="D37" s="10"/>
      <c r="E37" s="10"/>
      <c r="F37" s="10"/>
      <c r="G37" s="10"/>
      <c r="H37" s="10"/>
      <c r="I37" s="6"/>
      <c r="J37" s="6"/>
    </row>
    <row r="38" spans="1:10" ht="13.5" thickBot="1" x14ac:dyDescent="0.25">
      <c r="A38" s="3"/>
      <c r="B38" s="5"/>
    </row>
    <row r="39" spans="1:10" ht="26.25" thickBot="1" x14ac:dyDescent="0.25">
      <c r="A39" s="32" t="s">
        <v>182</v>
      </c>
      <c r="B39" s="33" t="s">
        <v>186</v>
      </c>
      <c r="C39" s="8" t="s">
        <v>194</v>
      </c>
      <c r="D39" s="20" t="s">
        <v>195</v>
      </c>
      <c r="E39" s="21" t="s">
        <v>196</v>
      </c>
      <c r="F39" s="22" t="s">
        <v>197</v>
      </c>
      <c r="G39" s="22" t="s">
        <v>198</v>
      </c>
      <c r="H39" s="22" t="s">
        <v>199</v>
      </c>
      <c r="I39" s="20" t="s">
        <v>205</v>
      </c>
      <c r="J39" s="29" t="s">
        <v>208</v>
      </c>
    </row>
    <row r="40" spans="1:10" x14ac:dyDescent="0.2">
      <c r="A40" s="31" t="s">
        <v>0</v>
      </c>
      <c r="B40" s="31" t="s">
        <v>184</v>
      </c>
      <c r="C40" s="23"/>
    </row>
    <row r="42" spans="1:10" ht="15" x14ac:dyDescent="0.25">
      <c r="A42" s="36" t="s">
        <v>3</v>
      </c>
      <c r="B42" s="36" t="s">
        <v>4</v>
      </c>
      <c r="C42" s="37">
        <v>1.0132E-2</v>
      </c>
      <c r="D42" s="37">
        <v>1.2796E-2</v>
      </c>
      <c r="E42" s="37">
        <v>1.3269E-2</v>
      </c>
      <c r="F42" s="37">
        <v>2.1736999999999999E-2</v>
      </c>
      <c r="G42" s="37">
        <v>9.4691999999999998E-2</v>
      </c>
      <c r="H42" s="37">
        <v>4.2897999999999999E-2</v>
      </c>
      <c r="I42" s="38">
        <v>1.0507000000000001E-2</v>
      </c>
      <c r="J42" s="37">
        <v>0.20603099999999999</v>
      </c>
    </row>
    <row r="43" spans="1:10" ht="15" x14ac:dyDescent="0.25">
      <c r="A43" s="36" t="s">
        <v>20</v>
      </c>
      <c r="B43" s="36" t="s">
        <v>21</v>
      </c>
      <c r="C43" s="37">
        <v>5.9471000000000003E-2</v>
      </c>
      <c r="D43" s="37">
        <v>4.4325000000000003E-2</v>
      </c>
      <c r="E43" s="37">
        <v>8.3474999999999994E-2</v>
      </c>
      <c r="F43" s="37">
        <v>1.9750000000000002E-3</v>
      </c>
      <c r="G43" s="37">
        <v>9.4691999999999998E-2</v>
      </c>
      <c r="H43" s="37">
        <v>8.2920000000000008E-3</v>
      </c>
      <c r="I43" s="38">
        <v>4.5149999999999999E-3</v>
      </c>
      <c r="J43" s="37">
        <v>0.29674499999999998</v>
      </c>
    </row>
    <row r="44" spans="1:10" ht="15" x14ac:dyDescent="0.25">
      <c r="A44" s="36" t="s">
        <v>26</v>
      </c>
      <c r="B44" s="36" t="s">
        <v>27</v>
      </c>
      <c r="C44" s="37">
        <v>1.1434E-2</v>
      </c>
      <c r="D44" s="37">
        <v>1.8575999999999999E-2</v>
      </c>
      <c r="E44" s="37">
        <v>7.8608999999999998E-2</v>
      </c>
      <c r="F44" s="37">
        <v>2.3579999999999999E-3</v>
      </c>
      <c r="G44" s="37">
        <v>9.4691999999999998E-2</v>
      </c>
      <c r="H44" s="37">
        <v>1.4296E-2</v>
      </c>
      <c r="I44" s="38">
        <v>5.705E-3</v>
      </c>
      <c r="J44" s="37">
        <v>0.22567000000000001</v>
      </c>
    </row>
    <row r="45" spans="1:10" ht="15" x14ac:dyDescent="0.25">
      <c r="A45" s="36" t="s">
        <v>60</v>
      </c>
      <c r="B45" s="36" t="s">
        <v>61</v>
      </c>
      <c r="C45" s="37">
        <v>1.1714E-2</v>
      </c>
      <c r="D45" s="37">
        <v>1.7572000000000001E-2</v>
      </c>
      <c r="E45" s="37">
        <v>4.0758999999999997E-2</v>
      </c>
      <c r="F45" s="37">
        <v>2.2130000000000001E-3</v>
      </c>
      <c r="G45" s="37">
        <v>9.4691999999999998E-2</v>
      </c>
      <c r="H45" s="37">
        <v>2.2168E-2</v>
      </c>
      <c r="I45" s="38">
        <v>1.292E-3</v>
      </c>
      <c r="J45" s="37">
        <v>0.19041</v>
      </c>
    </row>
    <row r="46" spans="1:10" ht="15" x14ac:dyDescent="0.25">
      <c r="A46" s="36" t="s">
        <v>62</v>
      </c>
      <c r="B46" s="36" t="s">
        <v>63</v>
      </c>
      <c r="C46" s="37">
        <v>2.3199000000000001E-2</v>
      </c>
      <c r="D46" s="37">
        <v>2.8688999999999999E-2</v>
      </c>
      <c r="E46" s="37">
        <v>6.0474E-2</v>
      </c>
      <c r="F46" s="37">
        <v>4.4339999999999996E-3</v>
      </c>
      <c r="G46" s="37">
        <v>9.4691999999999998E-2</v>
      </c>
      <c r="H46" s="37">
        <v>1.3819E-2</v>
      </c>
      <c r="I46" s="38">
        <v>5.287E-3</v>
      </c>
      <c r="J46" s="37">
        <v>0.23059399999999999</v>
      </c>
    </row>
    <row r="47" spans="1:10" ht="15" x14ac:dyDescent="0.25">
      <c r="A47" s="36" t="s">
        <v>64</v>
      </c>
      <c r="B47" s="36" t="s">
        <v>65</v>
      </c>
      <c r="C47" s="37">
        <v>0.18123800000000001</v>
      </c>
      <c r="D47" s="37">
        <v>0.120103</v>
      </c>
      <c r="E47" s="37">
        <v>0.15429699999999999</v>
      </c>
      <c r="F47" s="37">
        <v>1.818E-3</v>
      </c>
      <c r="G47" s="37">
        <v>9.4692999999999999E-2</v>
      </c>
      <c r="H47" s="37">
        <v>3.408E-3</v>
      </c>
      <c r="I47" s="38">
        <v>6.4000000000000003E-3</v>
      </c>
      <c r="J47" s="37">
        <v>0.56195700000000004</v>
      </c>
    </row>
    <row r="48" spans="1:10" ht="15" x14ac:dyDescent="0.25">
      <c r="A48" s="36" t="s">
        <v>70</v>
      </c>
      <c r="B48" s="36" t="s">
        <v>71</v>
      </c>
      <c r="C48" s="37">
        <v>9.7579999999999993E-3</v>
      </c>
      <c r="D48" s="37">
        <v>9.384E-3</v>
      </c>
      <c r="E48" s="37">
        <v>3.5556999999999998E-2</v>
      </c>
      <c r="F48" s="37">
        <v>2.92E-4</v>
      </c>
      <c r="G48" s="37">
        <v>9.4692999999999999E-2</v>
      </c>
      <c r="H48" s="37">
        <v>2.8388E-2</v>
      </c>
      <c r="I48" s="38">
        <v>5.0520000000000001E-3</v>
      </c>
      <c r="J48" s="37">
        <v>0.18312400000000001</v>
      </c>
    </row>
    <row r="49" spans="1:10" ht="15" x14ac:dyDescent="0.25">
      <c r="A49" s="36" t="s">
        <v>88</v>
      </c>
      <c r="B49" s="36" t="s">
        <v>89</v>
      </c>
      <c r="C49" s="37">
        <v>2.9822000000000001E-2</v>
      </c>
      <c r="D49" s="37">
        <v>3.3607999999999999E-2</v>
      </c>
      <c r="E49" s="37">
        <v>4.2437000000000002E-2</v>
      </c>
      <c r="F49" s="37">
        <v>1.6949999999999999E-3</v>
      </c>
      <c r="G49" s="37">
        <v>9.4692999999999999E-2</v>
      </c>
      <c r="H49" s="37">
        <v>1.4666999999999999E-2</v>
      </c>
      <c r="I49" s="38">
        <v>2.7099999999999999E-2</v>
      </c>
      <c r="J49" s="37">
        <v>0.24402199999999999</v>
      </c>
    </row>
    <row r="50" spans="1:10" ht="15" x14ac:dyDescent="0.25">
      <c r="A50" s="36" t="s">
        <v>90</v>
      </c>
      <c r="B50" s="36" t="s">
        <v>91</v>
      </c>
      <c r="C50" s="37">
        <v>1.4629E-2</v>
      </c>
      <c r="D50" s="37">
        <v>1.8887000000000001E-2</v>
      </c>
      <c r="E50" s="37">
        <v>5.3929999999999999E-2</v>
      </c>
      <c r="F50" s="37">
        <v>7.6300000000000001E-4</v>
      </c>
      <c r="G50" s="37">
        <v>9.4691999999999998E-2</v>
      </c>
      <c r="H50" s="37">
        <v>1.7756999999999998E-2</v>
      </c>
      <c r="I50" s="38">
        <v>1.0885000000000001E-2</v>
      </c>
      <c r="J50" s="37">
        <v>0.21154300000000001</v>
      </c>
    </row>
    <row r="51" spans="1:10" ht="15" x14ac:dyDescent="0.25">
      <c r="A51" s="36" t="s">
        <v>113</v>
      </c>
      <c r="B51" s="36" t="s">
        <v>114</v>
      </c>
      <c r="C51" s="37">
        <v>1.6403000000000001E-2</v>
      </c>
      <c r="D51" s="37">
        <v>2.2262000000000001E-2</v>
      </c>
      <c r="E51" s="37">
        <v>4.2367000000000002E-2</v>
      </c>
      <c r="F51" s="37">
        <v>5.9430000000000004E-3</v>
      </c>
      <c r="G51" s="37">
        <v>9.4691999999999998E-2</v>
      </c>
      <c r="H51" s="37">
        <v>1.9161999999999998E-2</v>
      </c>
      <c r="I51" s="38">
        <v>1.8984999999999998E-2</v>
      </c>
      <c r="J51" s="37">
        <v>0.21981400000000001</v>
      </c>
    </row>
    <row r="52" spans="1:10" ht="15" x14ac:dyDescent="0.25">
      <c r="A52" s="36" t="s">
        <v>137</v>
      </c>
      <c r="B52" s="36" t="s">
        <v>138</v>
      </c>
      <c r="C52" s="37">
        <v>8.6074999999999999E-2</v>
      </c>
      <c r="D52" s="37">
        <v>5.0820999999999998E-2</v>
      </c>
      <c r="E52" s="37">
        <v>8.4132999999999999E-2</v>
      </c>
      <c r="F52" s="37">
        <v>1.2509999999999999E-3</v>
      </c>
      <c r="G52" s="37">
        <v>9.4691999999999998E-2</v>
      </c>
      <c r="H52" s="37">
        <v>7.025E-3</v>
      </c>
      <c r="I52" s="38">
        <v>8.6700000000000006E-3</v>
      </c>
      <c r="J52" s="37">
        <v>0.33266699999999999</v>
      </c>
    </row>
    <row r="53" spans="1:10" ht="15" x14ac:dyDescent="0.25">
      <c r="A53" s="36" t="s">
        <v>149</v>
      </c>
      <c r="B53" s="36" t="s">
        <v>150</v>
      </c>
      <c r="C53" s="37">
        <v>7.5659999999999998E-3</v>
      </c>
      <c r="D53" s="37">
        <v>8.7729999999999995E-3</v>
      </c>
      <c r="E53" s="37">
        <v>3.5026000000000002E-2</v>
      </c>
      <c r="F53" s="37">
        <v>7.3350000000000004E-3</v>
      </c>
      <c r="G53" s="37">
        <v>9.4691999999999998E-2</v>
      </c>
      <c r="H53" s="37">
        <v>3.023E-2</v>
      </c>
      <c r="I53" s="38">
        <v>1.2282E-2</v>
      </c>
      <c r="J53" s="37">
        <v>0.19590399999999999</v>
      </c>
    </row>
    <row r="54" spans="1:10" ht="15" x14ac:dyDescent="0.25">
      <c r="A54" s="36" t="s">
        <v>176</v>
      </c>
      <c r="B54" s="36" t="s">
        <v>177</v>
      </c>
      <c r="C54" s="37">
        <v>1.7203E-2</v>
      </c>
      <c r="D54" s="37">
        <v>1.1904E-2</v>
      </c>
      <c r="E54" s="37">
        <v>2.6567E-2</v>
      </c>
      <c r="F54" s="37">
        <v>2.3860000000000001E-3</v>
      </c>
      <c r="G54" s="37">
        <v>9.4692999999999999E-2</v>
      </c>
      <c r="H54" s="37">
        <v>2.7890000000000002E-2</v>
      </c>
      <c r="I54" s="38">
        <v>1.9419999999999999E-3</v>
      </c>
      <c r="J54" s="37">
        <v>0.182585</v>
      </c>
    </row>
    <row r="55" spans="1:10" x14ac:dyDescent="0.2">
      <c r="A55" s="3"/>
      <c r="B55" s="4"/>
    </row>
    <row r="56" spans="1:10" x14ac:dyDescent="0.2">
      <c r="A56" s="3"/>
      <c r="B56" s="7" t="s">
        <v>200</v>
      </c>
      <c r="C56" s="6">
        <f>SUM(C42:C55)</f>
        <v>0.47864400000000007</v>
      </c>
      <c r="D56" s="11">
        <f>SUM(D42:D55)</f>
        <v>0.3977</v>
      </c>
      <c r="E56" s="11">
        <f>SUM(E42:E55)</f>
        <v>0.75090000000000012</v>
      </c>
      <c r="F56" s="11">
        <f>SUM(F42:F54)</f>
        <v>5.4200000000000005E-2</v>
      </c>
      <c r="G56" s="11">
        <f>SUM(G42:G55)</f>
        <v>1.2310000000000001</v>
      </c>
      <c r="H56" s="11">
        <f>SUM(H42:H55)</f>
        <v>0.25</v>
      </c>
      <c r="I56" s="11">
        <f>SUM(I42:I55)</f>
        <v>0.11862200000000001</v>
      </c>
      <c r="J56" s="6">
        <f>SUM(J42:J54)</f>
        <v>3.281066</v>
      </c>
    </row>
    <row r="57" spans="1:10" x14ac:dyDescent="0.2">
      <c r="A57" s="3"/>
      <c r="B57" s="7"/>
      <c r="C57" s="6"/>
      <c r="D57" s="11"/>
      <c r="E57" s="11"/>
      <c r="F57" s="11"/>
      <c r="G57" s="11"/>
      <c r="H57" s="11"/>
      <c r="I57" s="11"/>
      <c r="J57" s="6"/>
    </row>
    <row r="58" spans="1:10" ht="13.5" thickBot="1" x14ac:dyDescent="0.25">
      <c r="A58" s="3"/>
      <c r="B58" s="7"/>
      <c r="C58" s="6"/>
      <c r="D58" s="6"/>
      <c r="E58" s="6"/>
      <c r="F58" s="6"/>
      <c r="G58" s="6"/>
      <c r="H58" s="6"/>
      <c r="I58" s="6"/>
    </row>
    <row r="59" spans="1:10" ht="26.25" thickBot="1" x14ac:dyDescent="0.25">
      <c r="A59" s="32" t="s">
        <v>182</v>
      </c>
      <c r="B59" s="33" t="s">
        <v>187</v>
      </c>
      <c r="C59" s="8" t="s">
        <v>194</v>
      </c>
      <c r="D59" s="20" t="s">
        <v>195</v>
      </c>
      <c r="E59" s="21" t="s">
        <v>196</v>
      </c>
      <c r="F59" s="22" t="s">
        <v>197</v>
      </c>
      <c r="G59" s="22" t="s">
        <v>198</v>
      </c>
      <c r="H59" s="22" t="s">
        <v>199</v>
      </c>
      <c r="I59" s="20" t="s">
        <v>205</v>
      </c>
      <c r="J59" s="29" t="s">
        <v>208</v>
      </c>
    </row>
    <row r="60" spans="1:10" x14ac:dyDescent="0.2">
      <c r="A60" s="31" t="s">
        <v>0</v>
      </c>
      <c r="B60" s="31" t="s">
        <v>184</v>
      </c>
      <c r="C60" s="23"/>
    </row>
    <row r="62" spans="1:10" ht="15" x14ac:dyDescent="0.25">
      <c r="A62" s="36" t="s">
        <v>28</v>
      </c>
      <c r="B62" s="36" t="s">
        <v>29</v>
      </c>
      <c r="C62" s="37">
        <v>2.710896</v>
      </c>
      <c r="D62" s="37">
        <v>0.183278</v>
      </c>
      <c r="E62" s="37">
        <v>0.53933200000000003</v>
      </c>
      <c r="F62" s="37">
        <v>2.6380000000000002E-3</v>
      </c>
      <c r="G62" s="37">
        <v>0.102911</v>
      </c>
      <c r="H62" s="37">
        <v>1.0610000000000001E-3</v>
      </c>
      <c r="I62" s="38">
        <v>3.1993000000000001E-2</v>
      </c>
      <c r="J62" s="37">
        <v>3.5721090000000002</v>
      </c>
    </row>
    <row r="63" spans="1:10" ht="15" x14ac:dyDescent="0.25">
      <c r="A63" s="36" t="s">
        <v>32</v>
      </c>
      <c r="B63" s="36" t="s">
        <v>33</v>
      </c>
      <c r="C63" s="37">
        <v>0.18510299999999999</v>
      </c>
      <c r="D63" s="37">
        <v>5.2779999999999997E-3</v>
      </c>
      <c r="E63" s="37">
        <v>4.0924000000000002E-2</v>
      </c>
      <c r="F63" s="37">
        <v>3.313E-3</v>
      </c>
      <c r="G63" s="37">
        <v>0.102911</v>
      </c>
      <c r="H63" s="37">
        <v>1.5744999999999999E-2</v>
      </c>
      <c r="I63" s="38">
        <v>1.8662999999999999E-2</v>
      </c>
      <c r="J63" s="37">
        <v>0.37193700000000002</v>
      </c>
    </row>
    <row r="64" spans="1:10" ht="15" x14ac:dyDescent="0.25">
      <c r="A64" s="36" t="s">
        <v>34</v>
      </c>
      <c r="B64" s="36" t="s">
        <v>35</v>
      </c>
      <c r="C64" s="37">
        <v>1.0116999999999999E-2</v>
      </c>
      <c r="D64" s="37">
        <v>4.9579999999999997E-3</v>
      </c>
      <c r="E64" s="37">
        <v>6.8801000000000001E-2</v>
      </c>
      <c r="F64" s="37">
        <v>4.829E-3</v>
      </c>
      <c r="G64" s="37">
        <v>0.102911</v>
      </c>
      <c r="H64" s="37">
        <v>4.3418999999999999E-2</v>
      </c>
      <c r="I64" s="38">
        <v>3.5950000000000001E-3</v>
      </c>
      <c r="J64" s="37">
        <v>0.23863000000000001</v>
      </c>
    </row>
    <row r="65" spans="1:10" ht="15" x14ac:dyDescent="0.25">
      <c r="A65" s="36" t="s">
        <v>42</v>
      </c>
      <c r="B65" s="36" t="s">
        <v>43</v>
      </c>
      <c r="C65" s="37">
        <v>1.4444E-2</v>
      </c>
      <c r="D65" s="37">
        <v>8.3820000000000006E-3</v>
      </c>
      <c r="E65" s="37">
        <v>4.4943999999999998E-2</v>
      </c>
      <c r="F65" s="37">
        <v>3.4949999999999998E-3</v>
      </c>
      <c r="G65" s="37">
        <v>0.102911</v>
      </c>
      <c r="H65" s="37">
        <v>5.3738000000000001E-2</v>
      </c>
      <c r="I65" s="38">
        <v>2.0292999999999999E-2</v>
      </c>
      <c r="J65" s="37">
        <v>0.24820700000000001</v>
      </c>
    </row>
    <row r="66" spans="1:10" ht="15" x14ac:dyDescent="0.25">
      <c r="A66" s="36" t="s">
        <v>72</v>
      </c>
      <c r="B66" s="36" t="s">
        <v>73</v>
      </c>
      <c r="C66" s="37">
        <v>5.0022840000000004</v>
      </c>
      <c r="D66" s="37">
        <v>8.1744999999999998E-2</v>
      </c>
      <c r="E66" s="37">
        <v>0.162191</v>
      </c>
      <c r="F66" s="37">
        <v>7.3300000000000004E-4</v>
      </c>
      <c r="G66" s="37">
        <v>0.102911</v>
      </c>
      <c r="H66" s="37">
        <v>6.9399999999999996E-4</v>
      </c>
      <c r="I66" s="38">
        <v>2.5055000000000001E-2</v>
      </c>
      <c r="J66" s="37">
        <v>5.3756130000000004</v>
      </c>
    </row>
    <row r="67" spans="1:10" ht="15" x14ac:dyDescent="0.25">
      <c r="A67" s="36" t="s">
        <v>121</v>
      </c>
      <c r="B67" s="36" t="s">
        <v>122</v>
      </c>
      <c r="C67" s="37">
        <v>0.88979600000000003</v>
      </c>
      <c r="D67" s="37">
        <v>8.0040000000000007E-3</v>
      </c>
      <c r="E67" s="37">
        <v>9.6424999999999997E-2</v>
      </c>
      <c r="F67" s="37">
        <v>1.5219999999999999E-2</v>
      </c>
      <c r="G67" s="37">
        <v>0.102911</v>
      </c>
      <c r="H67" s="37">
        <v>3.663E-3</v>
      </c>
      <c r="I67" s="38">
        <v>7.3733000000000007E-2</v>
      </c>
      <c r="J67" s="37">
        <v>1.1897519999999999</v>
      </c>
    </row>
    <row r="68" spans="1:10" ht="15" x14ac:dyDescent="0.25">
      <c r="A68" s="36" t="s">
        <v>139</v>
      </c>
      <c r="B68" s="36" t="s">
        <v>140</v>
      </c>
      <c r="C68" s="37">
        <v>3.0497E-2</v>
      </c>
      <c r="D68" s="37">
        <v>1.4848E-2</v>
      </c>
      <c r="E68" s="37">
        <v>0.13718900000000001</v>
      </c>
      <c r="F68" s="37">
        <v>2.5560000000000001E-3</v>
      </c>
      <c r="G68" s="37">
        <v>0.102912</v>
      </c>
      <c r="H68" s="37">
        <v>1.9951E-2</v>
      </c>
      <c r="I68" s="38">
        <v>7.417E-3</v>
      </c>
      <c r="J68" s="37">
        <v>0.31536999999999998</v>
      </c>
    </row>
    <row r="69" spans="1:10" ht="15" x14ac:dyDescent="0.25">
      <c r="A69" s="36" t="s">
        <v>141</v>
      </c>
      <c r="B69" s="36" t="s">
        <v>142</v>
      </c>
      <c r="C69" s="37">
        <v>0.19294700000000001</v>
      </c>
      <c r="D69" s="37">
        <v>1.6351999999999998E-2</v>
      </c>
      <c r="E69" s="37">
        <v>0.14741399999999999</v>
      </c>
      <c r="F69" s="37">
        <v>1.8469999999999999E-3</v>
      </c>
      <c r="G69" s="37">
        <v>0.102911</v>
      </c>
      <c r="H69" s="37">
        <v>1.0208999999999999E-2</v>
      </c>
      <c r="I69" s="38">
        <v>0</v>
      </c>
      <c r="J69" s="37">
        <v>0.47167999999999999</v>
      </c>
    </row>
    <row r="70" spans="1:10" ht="15" x14ac:dyDescent="0.25">
      <c r="A70" s="36" t="s">
        <v>145</v>
      </c>
      <c r="B70" s="36" t="s">
        <v>146</v>
      </c>
      <c r="C70" s="37">
        <v>0.24268000000000001</v>
      </c>
      <c r="D70" s="37">
        <v>1.2955E-2</v>
      </c>
      <c r="E70" s="37">
        <v>6.0479999999999999E-2</v>
      </c>
      <c r="F70" s="37">
        <v>2.9689999999999999E-3</v>
      </c>
      <c r="G70" s="37">
        <v>0.102911</v>
      </c>
      <c r="H70" s="37">
        <v>1.1520000000000001E-2</v>
      </c>
      <c r="I70" s="38">
        <v>1.9255000000000001E-2</v>
      </c>
      <c r="J70" s="37">
        <v>0.45277000000000001</v>
      </c>
    </row>
    <row r="71" spans="1:10" x14ac:dyDescent="0.2">
      <c r="A71" s="3"/>
      <c r="B71" s="4"/>
    </row>
    <row r="72" spans="1:10" x14ac:dyDescent="0.2">
      <c r="A72" s="3"/>
      <c r="B72" s="7" t="s">
        <v>200</v>
      </c>
      <c r="C72" s="6">
        <f>SUM(C62:C71)</f>
        <v>9.2787640000000007</v>
      </c>
      <c r="D72" s="12">
        <f t="shared" ref="D72:I72" si="2">SUM(D62:D71)</f>
        <v>0.33579999999999999</v>
      </c>
      <c r="E72" s="12">
        <f t="shared" si="2"/>
        <v>1.2976999999999999</v>
      </c>
      <c r="F72" s="12">
        <f t="shared" si="2"/>
        <v>3.7600000000000001E-2</v>
      </c>
      <c r="G72" s="12">
        <f t="shared" si="2"/>
        <v>0.92619999999999991</v>
      </c>
      <c r="H72" s="12">
        <f t="shared" si="2"/>
        <v>0.16</v>
      </c>
      <c r="I72" s="12">
        <f t="shared" si="2"/>
        <v>0.20000399999999999</v>
      </c>
      <c r="J72" s="6">
        <f>SUM(J62:J70)</f>
        <v>12.236067999999998</v>
      </c>
    </row>
    <row r="73" spans="1:10" x14ac:dyDescent="0.2">
      <c r="A73" s="3"/>
      <c r="B73" s="7"/>
      <c r="C73" s="6"/>
      <c r="D73" s="12"/>
      <c r="E73" s="12"/>
      <c r="F73" s="12"/>
      <c r="G73" s="12"/>
      <c r="H73" s="12"/>
      <c r="I73" s="12"/>
      <c r="J73" s="6"/>
    </row>
    <row r="74" spans="1:10" ht="13.5" thickBot="1" x14ac:dyDescent="0.25">
      <c r="A74" s="3"/>
      <c r="B74" s="7"/>
      <c r="C74" s="6"/>
      <c r="D74" s="6"/>
      <c r="E74" s="6"/>
      <c r="F74" s="6"/>
      <c r="G74" s="6"/>
      <c r="H74" s="6"/>
      <c r="I74" s="6"/>
      <c r="J74" s="6"/>
    </row>
    <row r="75" spans="1:10" ht="26.25" thickBot="1" x14ac:dyDescent="0.25">
      <c r="A75" s="32" t="s">
        <v>182</v>
      </c>
      <c r="B75" s="33" t="s">
        <v>188</v>
      </c>
      <c r="C75" s="8" t="s">
        <v>194</v>
      </c>
      <c r="D75" s="20" t="s">
        <v>195</v>
      </c>
      <c r="E75" s="21" t="s">
        <v>196</v>
      </c>
      <c r="F75" s="22" t="s">
        <v>197</v>
      </c>
      <c r="G75" s="22" t="s">
        <v>198</v>
      </c>
      <c r="H75" s="22" t="s">
        <v>199</v>
      </c>
      <c r="I75" s="20" t="s">
        <v>205</v>
      </c>
      <c r="J75" s="29" t="s">
        <v>208</v>
      </c>
    </row>
    <row r="76" spans="1:10" x14ac:dyDescent="0.2">
      <c r="A76" s="31" t="s">
        <v>0</v>
      </c>
      <c r="B76" s="31" t="s">
        <v>184</v>
      </c>
      <c r="C76" s="23"/>
      <c r="D76" s="19"/>
      <c r="E76" s="19"/>
      <c r="F76" s="19"/>
      <c r="G76" s="19"/>
    </row>
    <row r="78" spans="1:10" ht="15" x14ac:dyDescent="0.25">
      <c r="A78" s="36" t="s">
        <v>18</v>
      </c>
      <c r="B78" s="36" t="s">
        <v>19</v>
      </c>
      <c r="C78" s="37">
        <v>8.4161E-2</v>
      </c>
      <c r="D78" s="37">
        <v>1.0518E-2</v>
      </c>
      <c r="E78" s="37">
        <v>6.9323999999999997E-2</v>
      </c>
      <c r="F78" s="37">
        <v>1.446E-3</v>
      </c>
      <c r="G78" s="37">
        <v>0.12857199999999999</v>
      </c>
      <c r="H78" s="37">
        <v>4.7270000000000003E-3</v>
      </c>
      <c r="I78" s="38">
        <v>5.3270000000000001E-3</v>
      </c>
      <c r="J78" s="37">
        <v>0.30407499999999998</v>
      </c>
    </row>
    <row r="79" spans="1:10" ht="15" x14ac:dyDescent="0.25">
      <c r="A79" s="36" t="s">
        <v>30</v>
      </c>
      <c r="B79" s="36" t="s">
        <v>31</v>
      </c>
      <c r="C79" s="37">
        <v>0.14999000000000001</v>
      </c>
      <c r="D79" s="37">
        <v>8.2100000000000003E-3</v>
      </c>
      <c r="E79" s="37">
        <v>0.13550899999999999</v>
      </c>
      <c r="F79" s="37">
        <v>2.5099999999999998E-4</v>
      </c>
      <c r="G79" s="37">
        <v>0.12857099999999999</v>
      </c>
      <c r="H79" s="37">
        <v>2.64E-3</v>
      </c>
      <c r="I79" s="38">
        <v>1.047E-2</v>
      </c>
      <c r="J79" s="37">
        <v>0.435641</v>
      </c>
    </row>
    <row r="80" spans="1:10" ht="15" x14ac:dyDescent="0.25">
      <c r="A80" s="36" t="s">
        <v>36</v>
      </c>
      <c r="B80" s="36" t="s">
        <v>37</v>
      </c>
      <c r="C80" s="37">
        <v>5.9062999999999997E-2</v>
      </c>
      <c r="D80" s="37">
        <v>7.2220000000000001E-3</v>
      </c>
      <c r="E80" s="37">
        <v>5.5123999999999999E-2</v>
      </c>
      <c r="F80" s="37">
        <v>2.1480000000000002E-3</v>
      </c>
      <c r="G80" s="37">
        <v>0.12857099999999999</v>
      </c>
      <c r="H80" s="37">
        <v>6.3860000000000002E-3</v>
      </c>
      <c r="I80" s="38">
        <v>1.5875E-2</v>
      </c>
      <c r="J80" s="37">
        <v>0.27438899999999999</v>
      </c>
    </row>
    <row r="81" spans="1:10" ht="15" x14ac:dyDescent="0.25">
      <c r="A81" s="36" t="s">
        <v>44</v>
      </c>
      <c r="B81" s="36" t="s">
        <v>45</v>
      </c>
      <c r="C81" s="37">
        <v>3.3057000000000003E-2</v>
      </c>
      <c r="D81" s="37">
        <v>8.4489999999999999E-3</v>
      </c>
      <c r="E81" s="37">
        <v>2.0119000000000001E-2</v>
      </c>
      <c r="F81" s="37">
        <v>5.7999999999999996E-3</v>
      </c>
      <c r="G81" s="37">
        <v>0.12857199999999999</v>
      </c>
      <c r="H81" s="37">
        <v>1.2581E-2</v>
      </c>
      <c r="I81" s="38">
        <v>8.9119999999999998E-3</v>
      </c>
      <c r="J81" s="37">
        <v>0.21748999999999999</v>
      </c>
    </row>
    <row r="82" spans="1:10" ht="15" x14ac:dyDescent="0.25">
      <c r="A82" s="36" t="s">
        <v>46</v>
      </c>
      <c r="B82" s="36" t="s">
        <v>47</v>
      </c>
      <c r="C82" s="37">
        <v>1.0552000000000001E-2</v>
      </c>
      <c r="D82" s="37">
        <v>4.5269999999999998E-3</v>
      </c>
      <c r="E82" s="37">
        <v>6.7718E-2</v>
      </c>
      <c r="F82" s="37">
        <v>5.5030000000000001E-3</v>
      </c>
      <c r="G82" s="37">
        <v>0.12857099999999999</v>
      </c>
      <c r="H82" s="37">
        <v>9.3640000000000008E-3</v>
      </c>
      <c r="I82" s="38">
        <v>8.3370000000000007E-3</v>
      </c>
      <c r="J82" s="37">
        <v>0.234572</v>
      </c>
    </row>
    <row r="83" spans="1:10" ht="15" x14ac:dyDescent="0.25">
      <c r="A83" s="36" t="s">
        <v>74</v>
      </c>
      <c r="B83" s="36" t="s">
        <v>75</v>
      </c>
      <c r="C83" s="37">
        <v>1.7673999999999999E-2</v>
      </c>
      <c r="D83" s="37">
        <v>2.1819999999999999E-3</v>
      </c>
      <c r="E83" s="37">
        <v>1.4038E-2</v>
      </c>
      <c r="F83" s="37">
        <v>4.3940000000000003E-3</v>
      </c>
      <c r="G83" s="37">
        <v>0.12857099999999999</v>
      </c>
      <c r="H83" s="37">
        <v>2.2873999999999999E-2</v>
      </c>
      <c r="I83" s="38">
        <v>1.0887000000000001E-2</v>
      </c>
      <c r="J83" s="37">
        <v>0.20061999999999999</v>
      </c>
    </row>
    <row r="84" spans="1:10" ht="15" x14ac:dyDescent="0.25">
      <c r="A84" s="36" t="s">
        <v>96</v>
      </c>
      <c r="B84" s="36" t="s">
        <v>97</v>
      </c>
      <c r="C84" s="37">
        <v>0.43839099999999998</v>
      </c>
      <c r="D84" s="37">
        <v>7.5375999999999999E-2</v>
      </c>
      <c r="E84" s="37">
        <v>0.16842099999999999</v>
      </c>
      <c r="F84" s="37">
        <v>2.232E-3</v>
      </c>
      <c r="G84" s="37">
        <v>0.12857099999999999</v>
      </c>
      <c r="H84" s="37">
        <v>1.1360000000000001E-3</v>
      </c>
      <c r="I84" s="38">
        <v>5.4934999999999998E-2</v>
      </c>
      <c r="J84" s="37">
        <v>0.869062</v>
      </c>
    </row>
    <row r="85" spans="1:10" ht="15" x14ac:dyDescent="0.25">
      <c r="A85" s="36" t="s">
        <v>107</v>
      </c>
      <c r="B85" s="36" t="s">
        <v>108</v>
      </c>
      <c r="C85" s="37">
        <v>1.3727469999999999</v>
      </c>
      <c r="D85" s="37">
        <v>0.122597</v>
      </c>
      <c r="E85" s="37">
        <v>0.142961</v>
      </c>
      <c r="F85" s="37">
        <v>3.0920000000000001E-3</v>
      </c>
      <c r="G85" s="37">
        <v>0.12857099999999999</v>
      </c>
      <c r="H85" s="37">
        <v>4.73E-4</v>
      </c>
      <c r="I85" s="38">
        <v>5.6390000000000003E-2</v>
      </c>
      <c r="J85" s="37">
        <v>1.8268310000000001</v>
      </c>
    </row>
    <row r="86" spans="1:10" ht="15" x14ac:dyDescent="0.25">
      <c r="A86" s="36" t="s">
        <v>135</v>
      </c>
      <c r="B86" s="36" t="s">
        <v>136</v>
      </c>
      <c r="C86" s="37">
        <v>9.9600000000000001E-3</v>
      </c>
      <c r="D86" s="37">
        <v>4.274E-3</v>
      </c>
      <c r="E86" s="37">
        <v>0.147093</v>
      </c>
      <c r="F86" s="37">
        <v>1.949E-3</v>
      </c>
      <c r="G86" s="37">
        <v>0.12857199999999999</v>
      </c>
      <c r="H86" s="37">
        <v>4.8060000000000004E-3</v>
      </c>
      <c r="I86" s="38">
        <v>4.0474999999999997E-2</v>
      </c>
      <c r="J86" s="37">
        <v>0.33712900000000001</v>
      </c>
    </row>
    <row r="87" spans="1:10" ht="15" x14ac:dyDescent="0.25">
      <c r="A87" s="36" t="s">
        <v>151</v>
      </c>
      <c r="B87" s="36" t="s">
        <v>204</v>
      </c>
      <c r="C87" s="37">
        <v>2.0347000000000001E-2</v>
      </c>
      <c r="D87" s="37">
        <v>8.3870000000000004E-3</v>
      </c>
      <c r="E87" s="37">
        <v>3.9841000000000001E-2</v>
      </c>
      <c r="F87" s="37">
        <v>6.6620000000000004E-3</v>
      </c>
      <c r="G87" s="37">
        <v>0.12857099999999999</v>
      </c>
      <c r="H87" s="37">
        <v>1.1305000000000001E-2</v>
      </c>
      <c r="I87" s="38">
        <v>1.3967E-2</v>
      </c>
      <c r="J87" s="37">
        <v>0.22908000000000001</v>
      </c>
    </row>
    <row r="88" spans="1:10" ht="15" x14ac:dyDescent="0.25">
      <c r="A88" s="36" t="s">
        <v>154</v>
      </c>
      <c r="B88" s="36" t="s">
        <v>155</v>
      </c>
      <c r="C88" s="37">
        <v>9.1149999999999998E-3</v>
      </c>
      <c r="D88" s="37">
        <v>3.6879999999999999E-3</v>
      </c>
      <c r="E88" s="37">
        <v>7.1742E-2</v>
      </c>
      <c r="F88" s="37">
        <v>4.163E-3</v>
      </c>
      <c r="G88" s="37">
        <v>0.12857199999999999</v>
      </c>
      <c r="H88" s="37">
        <v>9.1699999999999993E-3</v>
      </c>
      <c r="I88" s="38">
        <v>7.515E-3</v>
      </c>
      <c r="J88" s="37">
        <v>0.23396500000000001</v>
      </c>
    </row>
    <row r="89" spans="1:10" ht="15" x14ac:dyDescent="0.25">
      <c r="A89" s="36" t="s">
        <v>164</v>
      </c>
      <c r="B89" s="36" t="s">
        <v>165</v>
      </c>
      <c r="C89" s="37">
        <v>3.7872000000000003E-2</v>
      </c>
      <c r="D89" s="37">
        <v>6.1789999999999996E-3</v>
      </c>
      <c r="E89" s="37">
        <v>7.4449000000000001E-2</v>
      </c>
      <c r="F89" s="37">
        <v>3.222E-3</v>
      </c>
      <c r="G89" s="37">
        <v>0.12857199999999999</v>
      </c>
      <c r="H89" s="37">
        <v>6.5420000000000001E-3</v>
      </c>
      <c r="I89" s="38">
        <v>1.3650000000000001E-2</v>
      </c>
      <c r="J89" s="37">
        <v>0.270486</v>
      </c>
    </row>
    <row r="90" spans="1:10" ht="15" x14ac:dyDescent="0.25">
      <c r="A90" s="36" t="s">
        <v>168</v>
      </c>
      <c r="B90" s="36" t="s">
        <v>169</v>
      </c>
      <c r="C90" s="37">
        <v>0.364089</v>
      </c>
      <c r="D90" s="37">
        <v>6.7834000000000005E-2</v>
      </c>
      <c r="E90" s="37">
        <v>0.13906399999999999</v>
      </c>
      <c r="F90" s="37">
        <v>4.7999999999999996E-3</v>
      </c>
      <c r="G90" s="37">
        <v>0.12857099999999999</v>
      </c>
      <c r="H90" s="37">
        <v>1.358E-3</v>
      </c>
      <c r="I90" s="38">
        <v>5.2455000000000002E-2</v>
      </c>
      <c r="J90" s="37">
        <v>0.75817100000000004</v>
      </c>
    </row>
    <row r="91" spans="1:10" ht="15" x14ac:dyDescent="0.25">
      <c r="A91" s="36" t="s">
        <v>170</v>
      </c>
      <c r="B91" s="36" t="s">
        <v>171</v>
      </c>
      <c r="C91" s="37">
        <v>6.4330000000000003E-3</v>
      </c>
      <c r="D91" s="37">
        <v>4.2570000000000004E-3</v>
      </c>
      <c r="E91" s="37">
        <v>0.106097</v>
      </c>
      <c r="F91" s="37">
        <v>1.2737999999999999E-2</v>
      </c>
      <c r="G91" s="37">
        <v>0.12857199999999999</v>
      </c>
      <c r="H91" s="37">
        <v>6.6379999999999998E-3</v>
      </c>
      <c r="I91" s="38">
        <v>1.4045E-2</v>
      </c>
      <c r="J91" s="37">
        <v>0.27877999999999997</v>
      </c>
    </row>
    <row r="92" spans="1:10" x14ac:dyDescent="0.2">
      <c r="A92" s="3"/>
      <c r="B92" s="4"/>
    </row>
    <row r="93" spans="1:10" x14ac:dyDescent="0.2">
      <c r="A93" s="3"/>
      <c r="B93" s="7" t="s">
        <v>200</v>
      </c>
      <c r="C93" s="6">
        <f>SUM(C78:C92)</f>
        <v>2.613451</v>
      </c>
      <c r="D93" s="13">
        <f t="shared" ref="D93:I93" si="3">SUM(D78:D92)</f>
        <v>0.3337</v>
      </c>
      <c r="E93" s="13">
        <f t="shared" si="3"/>
        <v>1.2515000000000001</v>
      </c>
      <c r="F93" s="13">
        <f t="shared" si="3"/>
        <v>5.8400000000000007E-2</v>
      </c>
      <c r="G93" s="13">
        <f t="shared" si="3"/>
        <v>1.7999999999999996</v>
      </c>
      <c r="H93" s="13">
        <f t="shared" si="3"/>
        <v>0.1</v>
      </c>
      <c r="I93" s="13">
        <f t="shared" si="3"/>
        <v>0.31323999999999996</v>
      </c>
      <c r="J93" s="6">
        <f>SUM(J78:J91)</f>
        <v>6.4702910000000005</v>
      </c>
    </row>
    <row r="94" spans="1:10" x14ac:dyDescent="0.2">
      <c r="A94" s="3"/>
      <c r="B94" s="7"/>
      <c r="C94" s="6"/>
      <c r="D94" s="6"/>
      <c r="E94" s="6"/>
      <c r="F94" s="6"/>
      <c r="G94" s="6"/>
      <c r="H94" s="6"/>
      <c r="I94" s="6"/>
      <c r="J94" s="6"/>
    </row>
    <row r="95" spans="1:10" ht="13.5" thickBot="1" x14ac:dyDescent="0.25">
      <c r="A95" s="3"/>
      <c r="B95" s="4"/>
    </row>
    <row r="96" spans="1:10" ht="26.25" thickBot="1" x14ac:dyDescent="0.25">
      <c r="A96" s="32" t="s">
        <v>182</v>
      </c>
      <c r="B96" s="33" t="s">
        <v>189</v>
      </c>
      <c r="C96" s="8" t="s">
        <v>194</v>
      </c>
      <c r="D96" s="20" t="s">
        <v>195</v>
      </c>
      <c r="E96" s="21" t="s">
        <v>196</v>
      </c>
      <c r="F96" s="22" t="s">
        <v>197</v>
      </c>
      <c r="G96" s="22" t="s">
        <v>198</v>
      </c>
      <c r="H96" s="22" t="s">
        <v>199</v>
      </c>
      <c r="I96" s="20" t="s">
        <v>205</v>
      </c>
      <c r="J96" s="29" t="s">
        <v>208</v>
      </c>
    </row>
    <row r="97" spans="1:12" x14ac:dyDescent="0.2">
      <c r="A97" s="31" t="s">
        <v>0</v>
      </c>
      <c r="B97" s="31" t="s">
        <v>184</v>
      </c>
      <c r="C97" s="23"/>
      <c r="D97" s="19"/>
      <c r="E97" s="19"/>
      <c r="F97" s="19"/>
      <c r="G97" s="19"/>
    </row>
    <row r="98" spans="1:12" x14ac:dyDescent="0.2">
      <c r="L98"/>
    </row>
    <row r="99" spans="1:12" ht="15" x14ac:dyDescent="0.25">
      <c r="A99" s="36" t="s">
        <v>5</v>
      </c>
      <c r="B99" s="36" t="s">
        <v>6</v>
      </c>
      <c r="C99" s="37">
        <v>0.13824400000000001</v>
      </c>
      <c r="D99" s="37">
        <v>6.3382999999999995E-2</v>
      </c>
      <c r="E99" s="37">
        <v>9.443E-2</v>
      </c>
      <c r="F99" s="37">
        <v>3.6059999999999998E-3</v>
      </c>
      <c r="G99" s="37">
        <v>0.08</v>
      </c>
      <c r="H99" s="37">
        <v>1.1112E-2</v>
      </c>
      <c r="I99" s="38">
        <v>1.4992E-2</v>
      </c>
      <c r="J99" s="37">
        <v>0.40576699999999999</v>
      </c>
      <c r="L99"/>
    </row>
    <row r="100" spans="1:12" ht="15" x14ac:dyDescent="0.25">
      <c r="A100" s="36" t="s">
        <v>9</v>
      </c>
      <c r="B100" s="36" t="s">
        <v>202</v>
      </c>
      <c r="C100" s="37">
        <v>0.19037000000000001</v>
      </c>
      <c r="D100" s="37">
        <v>1.558E-2</v>
      </c>
      <c r="E100" s="37">
        <v>1.038E-2</v>
      </c>
      <c r="F100" s="37">
        <v>5.5380000000000004E-3</v>
      </c>
      <c r="G100" s="37">
        <v>0.08</v>
      </c>
      <c r="H100" s="37">
        <v>1.5207999999999999E-2</v>
      </c>
      <c r="I100" s="38">
        <v>3.5465000000000003E-2</v>
      </c>
      <c r="J100" s="37">
        <v>0.35254099999999999</v>
      </c>
      <c r="L100"/>
    </row>
    <row r="101" spans="1:12" ht="15" x14ac:dyDescent="0.25">
      <c r="A101" s="36" t="s">
        <v>10</v>
      </c>
      <c r="B101" s="36" t="s">
        <v>11</v>
      </c>
      <c r="C101" s="37">
        <v>0.14285600000000001</v>
      </c>
      <c r="D101" s="37">
        <v>1.5712E-2</v>
      </c>
      <c r="E101" s="37">
        <v>2.3414999999999998E-2</v>
      </c>
      <c r="F101" s="37">
        <v>5.0070000000000002E-3</v>
      </c>
      <c r="G101" s="37">
        <v>0.08</v>
      </c>
      <c r="H101" s="37">
        <v>1.8078E-2</v>
      </c>
      <c r="I101" s="38">
        <v>4.2075000000000001E-2</v>
      </c>
      <c r="J101" s="37">
        <v>0.32714300000000002</v>
      </c>
      <c r="L101"/>
    </row>
    <row r="102" spans="1:12" ht="15" x14ac:dyDescent="0.25">
      <c r="A102" s="36" t="s">
        <v>22</v>
      </c>
      <c r="B102" s="36" t="s">
        <v>23</v>
      </c>
      <c r="C102" s="37">
        <v>1.065356</v>
      </c>
      <c r="D102" s="37">
        <v>0.10536</v>
      </c>
      <c r="E102" s="37">
        <v>6.0946E-2</v>
      </c>
      <c r="F102" s="37">
        <v>3.362E-3</v>
      </c>
      <c r="G102" s="37">
        <v>0.08</v>
      </c>
      <c r="H102" s="37">
        <v>2.6710000000000002E-3</v>
      </c>
      <c r="I102" s="38">
        <v>2.93E-2</v>
      </c>
      <c r="J102" s="37">
        <v>1.3469949999999999</v>
      </c>
      <c r="L102"/>
    </row>
    <row r="103" spans="1:12" ht="15" x14ac:dyDescent="0.25">
      <c r="A103" s="36" t="s">
        <v>24</v>
      </c>
      <c r="B103" s="36" t="s">
        <v>25</v>
      </c>
      <c r="C103" s="37">
        <v>0.119474</v>
      </c>
      <c r="D103" s="37">
        <v>3.0761E-2</v>
      </c>
      <c r="E103" s="37">
        <v>0.14174800000000001</v>
      </c>
      <c r="F103" s="37">
        <v>7.1400000000000001E-4</v>
      </c>
      <c r="G103" s="37">
        <v>0.08</v>
      </c>
      <c r="H103" s="37">
        <v>1.1266999999999999E-2</v>
      </c>
      <c r="I103" s="38">
        <v>0.102865</v>
      </c>
      <c r="J103" s="37">
        <v>0.48682900000000001</v>
      </c>
      <c r="L103"/>
    </row>
    <row r="104" spans="1:12" ht="15" x14ac:dyDescent="0.25">
      <c r="A104" s="36" t="s">
        <v>38</v>
      </c>
      <c r="B104" s="36" t="s">
        <v>39</v>
      </c>
      <c r="C104" s="37">
        <v>0.46338000000000001</v>
      </c>
      <c r="D104" s="37">
        <v>2.0013E-2</v>
      </c>
      <c r="E104" s="37">
        <v>6.8731E-2</v>
      </c>
      <c r="F104" s="37">
        <v>4.2269999999999999E-3</v>
      </c>
      <c r="G104" s="37">
        <v>0.08</v>
      </c>
      <c r="H104" s="37">
        <v>5.9589999999999999E-3</v>
      </c>
      <c r="I104" s="38">
        <v>4.5170000000000002E-2</v>
      </c>
      <c r="J104" s="37">
        <v>0.68747999999999998</v>
      </c>
      <c r="L104"/>
    </row>
    <row r="105" spans="1:12" ht="15" x14ac:dyDescent="0.25">
      <c r="A105" s="36" t="s">
        <v>54</v>
      </c>
      <c r="B105" s="36" t="s">
        <v>55</v>
      </c>
      <c r="C105" s="37">
        <v>1.9495999999999999E-2</v>
      </c>
      <c r="D105" s="37">
        <v>1.2933E-2</v>
      </c>
      <c r="E105" s="37">
        <v>7.3400000000000002E-3</v>
      </c>
      <c r="F105" s="37">
        <v>1.5171E-2</v>
      </c>
      <c r="G105" s="37">
        <v>0.08</v>
      </c>
      <c r="H105" s="37">
        <v>8.2724000000000006E-2</v>
      </c>
      <c r="I105" s="38">
        <v>5.3080000000000002E-2</v>
      </c>
      <c r="J105" s="37">
        <v>0.27074399999999998</v>
      </c>
      <c r="L105"/>
    </row>
    <row r="106" spans="1:12" ht="15" x14ac:dyDescent="0.25">
      <c r="A106" s="36" t="s">
        <v>125</v>
      </c>
      <c r="B106" s="36" t="s">
        <v>126</v>
      </c>
      <c r="C106" s="37">
        <v>7.7168E-2</v>
      </c>
      <c r="D106" s="37">
        <v>3.1448999999999998E-2</v>
      </c>
      <c r="E106" s="37">
        <v>6.8449999999999997E-2</v>
      </c>
      <c r="F106" s="37">
        <v>1.5020000000000001E-3</v>
      </c>
      <c r="G106" s="37">
        <v>0.08</v>
      </c>
      <c r="H106" s="37">
        <v>1.8579999999999999E-2</v>
      </c>
      <c r="I106" s="38">
        <v>1.8148000000000001E-2</v>
      </c>
      <c r="J106" s="37">
        <v>0.29529699999999998</v>
      </c>
      <c r="L106"/>
    </row>
    <row r="107" spans="1:12" ht="15" x14ac:dyDescent="0.25">
      <c r="A107" s="36" t="s">
        <v>131</v>
      </c>
      <c r="B107" s="36" t="s">
        <v>132</v>
      </c>
      <c r="C107" s="37">
        <v>0.87077400000000005</v>
      </c>
      <c r="D107" s="37">
        <v>5.9834999999999999E-2</v>
      </c>
      <c r="E107" s="37">
        <v>3.4032E-2</v>
      </c>
      <c r="F107" s="37">
        <v>6.4999999999999997E-4</v>
      </c>
      <c r="G107" s="37">
        <v>0.08</v>
      </c>
      <c r="H107" s="37">
        <v>3.4099999999999998E-3</v>
      </c>
      <c r="I107" s="38">
        <v>3.3055000000000001E-2</v>
      </c>
      <c r="J107" s="37">
        <v>1.0817559999999999</v>
      </c>
      <c r="L107"/>
    </row>
    <row r="108" spans="1:12" ht="15" x14ac:dyDescent="0.25">
      <c r="A108" s="36" t="s">
        <v>152</v>
      </c>
      <c r="B108" s="36" t="s">
        <v>153</v>
      </c>
      <c r="C108" s="37">
        <v>0.10838</v>
      </c>
      <c r="D108" s="37">
        <v>4.9796E-2</v>
      </c>
      <c r="E108" s="37">
        <v>5.0091999999999998E-2</v>
      </c>
      <c r="F108" s="37">
        <v>1.531E-3</v>
      </c>
      <c r="G108" s="37">
        <v>0.08</v>
      </c>
      <c r="H108" s="37">
        <v>1.5796000000000001E-2</v>
      </c>
      <c r="I108" s="38">
        <v>6.2890000000000001E-2</v>
      </c>
      <c r="J108" s="37">
        <v>0.36848500000000001</v>
      </c>
      <c r="L108"/>
    </row>
    <row r="109" spans="1:12" ht="15" x14ac:dyDescent="0.25">
      <c r="A109" s="36" t="s">
        <v>158</v>
      </c>
      <c r="B109" s="36" t="s">
        <v>159</v>
      </c>
      <c r="C109" s="37">
        <v>0.119007</v>
      </c>
      <c r="D109" s="37">
        <v>4.1993000000000003E-2</v>
      </c>
      <c r="E109" s="37">
        <v>5.2345999999999997E-2</v>
      </c>
      <c r="F109" s="37">
        <v>2.2550000000000001E-3</v>
      </c>
      <c r="G109" s="37">
        <v>0.08</v>
      </c>
      <c r="H109" s="37">
        <v>1.542E-2</v>
      </c>
      <c r="I109" s="38">
        <v>1.4590000000000001E-2</v>
      </c>
      <c r="J109" s="37">
        <v>0.32561099999999998</v>
      </c>
      <c r="L109"/>
    </row>
    <row r="110" spans="1:12" ht="15" x14ac:dyDescent="0.25">
      <c r="A110" s="36" t="s">
        <v>162</v>
      </c>
      <c r="B110" s="36" t="s">
        <v>163</v>
      </c>
      <c r="C110" s="37">
        <v>1.5287E-2</v>
      </c>
      <c r="D110" s="37">
        <v>1.2085E-2</v>
      </c>
      <c r="E110" s="37">
        <v>0.13899</v>
      </c>
      <c r="F110" s="37">
        <v>6.5370000000000003E-3</v>
      </c>
      <c r="G110" s="37">
        <v>0.08</v>
      </c>
      <c r="H110" s="37">
        <v>1.9775000000000001E-2</v>
      </c>
      <c r="I110" s="38">
        <v>0.10922800000000001</v>
      </c>
      <c r="J110" s="37">
        <v>0.38190200000000002</v>
      </c>
      <c r="L110"/>
    </row>
    <row r="111" spans="1:12" x14ac:dyDescent="0.2">
      <c r="A111" s="3"/>
      <c r="B111" s="4"/>
    </row>
    <row r="112" spans="1:12" x14ac:dyDescent="0.2">
      <c r="A112" s="3"/>
      <c r="B112" s="7" t="s">
        <v>200</v>
      </c>
      <c r="C112" s="6">
        <f>SUM(C99:C111)</f>
        <v>3.3297919999999999</v>
      </c>
      <c r="D112" s="14">
        <f t="shared" ref="D112:I112" si="4">SUM(D98:D110)</f>
        <v>0.45890000000000009</v>
      </c>
      <c r="E112" s="14">
        <f t="shared" si="4"/>
        <v>0.75090000000000012</v>
      </c>
      <c r="F112" s="14">
        <f t="shared" si="4"/>
        <v>5.0100000000000006E-2</v>
      </c>
      <c r="G112" s="14">
        <f t="shared" si="4"/>
        <v>0.95999999999999985</v>
      </c>
      <c r="H112" s="14">
        <f t="shared" si="4"/>
        <v>0.21999999999999997</v>
      </c>
      <c r="I112" s="14">
        <f t="shared" si="4"/>
        <v>0.56085799999999997</v>
      </c>
      <c r="J112" s="6">
        <f>SUM(J99:J110)</f>
        <v>6.3305500000000006</v>
      </c>
    </row>
    <row r="113" spans="1:10" x14ac:dyDescent="0.2">
      <c r="A113" s="3"/>
      <c r="B113" s="7"/>
      <c r="C113" s="6"/>
      <c r="D113" s="14"/>
      <c r="E113" s="14"/>
      <c r="F113" s="14"/>
      <c r="G113" s="14"/>
      <c r="H113" s="14"/>
      <c r="I113" s="14"/>
      <c r="J113" s="6"/>
    </row>
    <row r="114" spans="1:10" ht="13.5" thickBot="1" x14ac:dyDescent="0.25">
      <c r="A114" s="3"/>
      <c r="B114" s="7"/>
      <c r="C114" s="6"/>
      <c r="D114" s="6"/>
      <c r="E114" s="6"/>
      <c r="F114" s="6"/>
      <c r="G114" s="6"/>
      <c r="H114" s="6"/>
      <c r="I114" s="6"/>
      <c r="J114" s="6"/>
    </row>
    <row r="115" spans="1:10" ht="26.25" thickBot="1" x14ac:dyDescent="0.25">
      <c r="A115" s="32" t="s">
        <v>182</v>
      </c>
      <c r="B115" s="33" t="s">
        <v>190</v>
      </c>
      <c r="C115" s="8" t="s">
        <v>194</v>
      </c>
      <c r="D115" s="20" t="s">
        <v>195</v>
      </c>
      <c r="E115" s="21" t="s">
        <v>196</v>
      </c>
      <c r="F115" s="22" t="s">
        <v>197</v>
      </c>
      <c r="G115" s="22" t="s">
        <v>198</v>
      </c>
      <c r="H115" s="22" t="s">
        <v>199</v>
      </c>
      <c r="I115" s="20" t="s">
        <v>205</v>
      </c>
      <c r="J115" s="29" t="s">
        <v>208</v>
      </c>
    </row>
    <row r="116" spans="1:10" x14ac:dyDescent="0.2">
      <c r="A116" s="31" t="s">
        <v>0</v>
      </c>
      <c r="B116" s="31" t="s">
        <v>184</v>
      </c>
      <c r="C116" s="23"/>
      <c r="D116" s="19"/>
      <c r="E116" s="19"/>
      <c r="F116" s="19"/>
      <c r="G116" s="19"/>
    </row>
    <row r="118" spans="1:10" ht="15" x14ac:dyDescent="0.25">
      <c r="A118" s="36" t="s">
        <v>12</v>
      </c>
      <c r="B118" s="36" t="s">
        <v>13</v>
      </c>
      <c r="C118" s="37">
        <v>0.17105999999999999</v>
      </c>
      <c r="D118" s="37">
        <v>3.2370999999999997E-2</v>
      </c>
      <c r="E118" s="37">
        <v>8.2859000000000002E-2</v>
      </c>
      <c r="F118" s="37">
        <v>2.7460000000000002E-3</v>
      </c>
      <c r="G118" s="37">
        <v>8.7499999999999994E-2</v>
      </c>
      <c r="H118" s="37">
        <v>9.4389999999999995E-3</v>
      </c>
      <c r="I118" s="38">
        <v>1.4615E-2</v>
      </c>
      <c r="J118" s="37">
        <v>0.40059</v>
      </c>
    </row>
    <row r="119" spans="1:10" ht="15" x14ac:dyDescent="0.25">
      <c r="A119" s="36" t="s">
        <v>14</v>
      </c>
      <c r="B119" s="36" t="s">
        <v>15</v>
      </c>
      <c r="C119" s="37">
        <v>0.68444099999999997</v>
      </c>
      <c r="D119" s="37">
        <v>6.0697000000000001E-2</v>
      </c>
      <c r="E119" s="37">
        <v>7.7864000000000003E-2</v>
      </c>
      <c r="F119" s="37">
        <v>1.562E-3</v>
      </c>
      <c r="G119" s="37">
        <v>8.7499999999999994E-2</v>
      </c>
      <c r="H119" s="37">
        <v>3.284E-3</v>
      </c>
      <c r="I119" s="38">
        <v>1.5834999999999998E-2</v>
      </c>
      <c r="J119" s="37">
        <v>0.93118299999999998</v>
      </c>
    </row>
    <row r="120" spans="1:10" ht="15" x14ac:dyDescent="0.25">
      <c r="A120" s="36" t="s">
        <v>66</v>
      </c>
      <c r="B120" s="36" t="s">
        <v>67</v>
      </c>
      <c r="C120" s="37">
        <v>0.61909499999999995</v>
      </c>
      <c r="D120" s="37">
        <v>9.8460000000000006E-3</v>
      </c>
      <c r="E120" s="37">
        <v>3.4122E-2</v>
      </c>
      <c r="F120" s="37">
        <v>9.4899999999999997E-4</v>
      </c>
      <c r="G120" s="37">
        <v>8.7499999999999994E-2</v>
      </c>
      <c r="H120" s="37">
        <v>4.0759999999999998E-3</v>
      </c>
      <c r="I120" s="38">
        <v>6.2488000000000002E-2</v>
      </c>
      <c r="J120" s="37">
        <v>0.81807600000000003</v>
      </c>
    </row>
    <row r="121" spans="1:10" ht="15" x14ac:dyDescent="0.25">
      <c r="A121" s="36" t="s">
        <v>109</v>
      </c>
      <c r="B121" s="36" t="s">
        <v>110</v>
      </c>
      <c r="C121" s="37">
        <v>1.8818999999999999E-2</v>
      </c>
      <c r="D121" s="37">
        <v>7.7549999999999997E-3</v>
      </c>
      <c r="E121" s="37">
        <v>1.1639999999999999E-2</v>
      </c>
      <c r="F121" s="37">
        <v>4.8199999999999996E-3</v>
      </c>
      <c r="G121" s="37">
        <v>8.7499999999999994E-2</v>
      </c>
      <c r="H121" s="37">
        <v>7.0719000000000004E-2</v>
      </c>
      <c r="I121" s="38">
        <v>1.0149999999999999E-2</v>
      </c>
      <c r="J121" s="37">
        <v>0.21140300000000001</v>
      </c>
    </row>
    <row r="122" spans="1:10" ht="15" x14ac:dyDescent="0.25">
      <c r="A122" s="36" t="s">
        <v>111</v>
      </c>
      <c r="B122" s="36" t="s">
        <v>112</v>
      </c>
      <c r="C122" s="37">
        <v>0.61270199999999997</v>
      </c>
      <c r="D122" s="37">
        <v>8.9779999999999999E-3</v>
      </c>
      <c r="E122" s="37">
        <v>6.9953000000000001E-2</v>
      </c>
      <c r="F122" s="37">
        <v>1.0970000000000001E-3</v>
      </c>
      <c r="G122" s="37">
        <v>8.7499999999999994E-2</v>
      </c>
      <c r="H122" s="37">
        <v>3.9069999999999999E-3</v>
      </c>
      <c r="I122" s="38">
        <v>3.9375E-2</v>
      </c>
      <c r="J122" s="37">
        <v>0.82351200000000002</v>
      </c>
    </row>
    <row r="123" spans="1:10" ht="15" x14ac:dyDescent="0.25">
      <c r="A123" s="36" t="s">
        <v>115</v>
      </c>
      <c r="B123" s="36" t="s">
        <v>116</v>
      </c>
      <c r="C123" s="37">
        <v>1.4466600000000001</v>
      </c>
      <c r="D123" s="37">
        <v>5.6559999999999996E-3</v>
      </c>
      <c r="E123" s="37">
        <v>7.2290000000000002E-3</v>
      </c>
      <c r="F123" s="37">
        <v>5.8900000000000001E-4</v>
      </c>
      <c r="G123" s="37">
        <v>8.7499999999999994E-2</v>
      </c>
      <c r="H123" s="37">
        <v>1.851E-3</v>
      </c>
      <c r="I123" s="38">
        <v>5.1000000000000004E-3</v>
      </c>
      <c r="J123" s="37">
        <v>1.5545850000000001</v>
      </c>
    </row>
    <row r="124" spans="1:10" ht="15" x14ac:dyDescent="0.25">
      <c r="A124" s="36" t="s">
        <v>117</v>
      </c>
      <c r="B124" s="36" t="s">
        <v>118</v>
      </c>
      <c r="C124" s="37">
        <v>1.6197E-2</v>
      </c>
      <c r="D124" s="37">
        <v>4.3790000000000001E-3</v>
      </c>
      <c r="E124" s="37">
        <v>4.0682000000000003E-2</v>
      </c>
      <c r="F124" s="37">
        <v>6.7219999999999997E-3</v>
      </c>
      <c r="G124" s="37">
        <v>8.7499999999999994E-2</v>
      </c>
      <c r="H124" s="37">
        <v>4.4116000000000002E-2</v>
      </c>
      <c r="I124" s="38">
        <v>1.1651999999999999E-2</v>
      </c>
      <c r="J124" s="37">
        <v>0.21124799999999999</v>
      </c>
    </row>
    <row r="125" spans="1:10" ht="15" x14ac:dyDescent="0.25">
      <c r="A125" s="36" t="s">
        <v>123</v>
      </c>
      <c r="B125" s="36" t="s">
        <v>124</v>
      </c>
      <c r="C125" s="37">
        <v>1.8607130000000001</v>
      </c>
      <c r="D125" s="37">
        <v>4.0883999999999997E-2</v>
      </c>
      <c r="E125" s="37">
        <v>0.15628400000000001</v>
      </c>
      <c r="F125" s="37">
        <v>1.25E-3</v>
      </c>
      <c r="G125" s="37">
        <v>8.7499999999999994E-2</v>
      </c>
      <c r="H125" s="37">
        <v>1.3129999999999999E-3</v>
      </c>
      <c r="I125" s="38">
        <v>4.1432999999999998E-2</v>
      </c>
      <c r="J125" s="37">
        <v>2.1893769999999999</v>
      </c>
    </row>
    <row r="126" spans="1:10" ht="15" x14ac:dyDescent="0.25">
      <c r="A126" s="36" t="s">
        <v>127</v>
      </c>
      <c r="B126" s="36" t="s">
        <v>128</v>
      </c>
      <c r="C126" s="37">
        <v>1.7045999999999999E-2</v>
      </c>
      <c r="D126" s="37">
        <v>5.9379999999999997E-3</v>
      </c>
      <c r="E126" s="37">
        <v>0.12024</v>
      </c>
      <c r="F126" s="37">
        <v>1.7881000000000001E-2</v>
      </c>
      <c r="G126" s="37">
        <v>8.7499999999999994E-2</v>
      </c>
      <c r="H126" s="37">
        <v>1.8869E-2</v>
      </c>
      <c r="I126" s="38">
        <v>7.0540000000000005E-2</v>
      </c>
      <c r="J126" s="37">
        <v>0.33801399999999998</v>
      </c>
    </row>
    <row r="127" spans="1:10" ht="15" x14ac:dyDescent="0.25">
      <c r="A127" s="36" t="s">
        <v>129</v>
      </c>
      <c r="B127" s="36" t="s">
        <v>130</v>
      </c>
      <c r="C127" s="37">
        <v>1.0340999999999999E-2</v>
      </c>
      <c r="D127" s="37">
        <v>2.9160000000000002E-3</v>
      </c>
      <c r="E127" s="37">
        <v>6.8088999999999997E-2</v>
      </c>
      <c r="F127" s="37">
        <v>9.1400000000000006E-3</v>
      </c>
      <c r="G127" s="37">
        <v>8.7499999999999994E-2</v>
      </c>
      <c r="H127" s="37">
        <v>3.3222000000000002E-2</v>
      </c>
      <c r="I127" s="38">
        <v>1.5740000000000001E-2</v>
      </c>
      <c r="J127" s="37">
        <v>0.22694800000000001</v>
      </c>
    </row>
    <row r="128" spans="1:10" ht="15" x14ac:dyDescent="0.25">
      <c r="A128" s="36" t="s">
        <v>174</v>
      </c>
      <c r="B128" s="36" t="s">
        <v>175</v>
      </c>
      <c r="C128" s="37">
        <v>0.123698</v>
      </c>
      <c r="D128" s="37">
        <v>2.4535000000000001E-2</v>
      </c>
      <c r="E128" s="37">
        <v>0.185255</v>
      </c>
      <c r="F128" s="37">
        <v>1.8600000000000001E-3</v>
      </c>
      <c r="G128" s="37">
        <v>8.7499999999999994E-2</v>
      </c>
      <c r="H128" s="37">
        <v>8.1030000000000008E-3</v>
      </c>
      <c r="I128" s="38">
        <v>1.1820000000000001E-3</v>
      </c>
      <c r="J128" s="37">
        <v>0.43213299999999999</v>
      </c>
    </row>
    <row r="129" spans="1:10" ht="15" x14ac:dyDescent="0.25">
      <c r="A129" s="36" t="s">
        <v>180</v>
      </c>
      <c r="B129" s="36" t="s">
        <v>181</v>
      </c>
      <c r="C129" s="37">
        <v>2.3408549999999999</v>
      </c>
      <c r="D129" s="37">
        <v>8.8044999999999998E-2</v>
      </c>
      <c r="E129" s="37">
        <v>2.5982999999999999E-2</v>
      </c>
      <c r="F129" s="37">
        <v>1.4840000000000001E-3</v>
      </c>
      <c r="G129" s="37">
        <v>8.7499999999999994E-2</v>
      </c>
      <c r="H129" s="37">
        <v>1.101E-3</v>
      </c>
      <c r="I129" s="38">
        <v>1.5869999999999999E-2</v>
      </c>
      <c r="J129" s="37">
        <v>2.5608379999999999</v>
      </c>
    </row>
    <row r="130" spans="1:10" x14ac:dyDescent="0.2">
      <c r="A130" s="3"/>
      <c r="B130" s="4"/>
    </row>
    <row r="131" spans="1:10" x14ac:dyDescent="0.2">
      <c r="A131" s="3"/>
      <c r="B131" s="7" t="s">
        <v>200</v>
      </c>
      <c r="C131" s="6">
        <f>SUM(C118:C130)</f>
        <v>7.9216269999999991</v>
      </c>
      <c r="D131" s="15">
        <f t="shared" ref="D131:I131" si="5">SUM(D118:D130)</f>
        <v>0.29199999999999998</v>
      </c>
      <c r="E131" s="15">
        <f t="shared" si="5"/>
        <v>0.88019999999999998</v>
      </c>
      <c r="F131" s="15">
        <f t="shared" si="5"/>
        <v>5.0099999999999999E-2</v>
      </c>
      <c r="G131" s="15">
        <f t="shared" si="5"/>
        <v>1.05</v>
      </c>
      <c r="H131" s="15">
        <f t="shared" si="5"/>
        <v>0.2</v>
      </c>
      <c r="I131" s="15">
        <f t="shared" si="5"/>
        <v>0.30397999999999997</v>
      </c>
      <c r="J131" s="6">
        <f>SUM(J118:J129)</f>
        <v>10.697907000000001</v>
      </c>
    </row>
    <row r="132" spans="1:10" x14ac:dyDescent="0.2">
      <c r="A132" s="3"/>
      <c r="B132" s="7"/>
      <c r="C132" s="6"/>
      <c r="D132" s="6"/>
      <c r="E132" s="6"/>
      <c r="F132" s="6"/>
      <c r="G132" s="6"/>
      <c r="H132" s="6"/>
      <c r="I132" s="6"/>
      <c r="J132" s="6"/>
    </row>
    <row r="133" spans="1:10" ht="13.5" thickBot="1" x14ac:dyDescent="0.25">
      <c r="A133" s="3"/>
      <c r="B133" s="4"/>
    </row>
    <row r="134" spans="1:10" ht="26.25" thickBot="1" x14ac:dyDescent="0.25">
      <c r="A134" s="32" t="s">
        <v>182</v>
      </c>
      <c r="B134" s="33" t="s">
        <v>191</v>
      </c>
      <c r="C134" s="8" t="s">
        <v>194</v>
      </c>
      <c r="D134" s="20" t="s">
        <v>195</v>
      </c>
      <c r="E134" s="21" t="s">
        <v>196</v>
      </c>
      <c r="F134" s="22" t="s">
        <v>197</v>
      </c>
      <c r="G134" s="22" t="s">
        <v>198</v>
      </c>
      <c r="H134" s="22" t="s">
        <v>199</v>
      </c>
      <c r="I134" s="20" t="s">
        <v>205</v>
      </c>
      <c r="J134" s="29" t="s">
        <v>208</v>
      </c>
    </row>
    <row r="135" spans="1:10" x14ac:dyDescent="0.2">
      <c r="A135" s="31" t="s">
        <v>0</v>
      </c>
      <c r="B135" s="31" t="s">
        <v>184</v>
      </c>
      <c r="C135" s="23"/>
      <c r="D135" s="19"/>
      <c r="E135" s="19"/>
      <c r="F135" s="19"/>
      <c r="G135" s="19"/>
    </row>
    <row r="137" spans="1:10" ht="15" x14ac:dyDescent="0.25">
      <c r="A137" s="36" t="s">
        <v>7</v>
      </c>
      <c r="B137" s="36" t="s">
        <v>8</v>
      </c>
      <c r="C137" s="37">
        <v>4.7799000000000001E-2</v>
      </c>
      <c r="D137" s="37">
        <v>1.0496999999999999E-2</v>
      </c>
      <c r="E137" s="37">
        <v>1.5235E-2</v>
      </c>
      <c r="F137" s="37">
        <v>1.668E-3</v>
      </c>
      <c r="G137" s="37">
        <v>9.8000000000000004E-2</v>
      </c>
      <c r="H137" s="37">
        <v>3.4411999999999998E-2</v>
      </c>
      <c r="I137" s="38">
        <v>3.3623E-2</v>
      </c>
      <c r="J137" s="37">
        <v>0.241234</v>
      </c>
    </row>
    <row r="138" spans="1:10" ht="15" x14ac:dyDescent="0.25">
      <c r="A138" s="36" t="s">
        <v>40</v>
      </c>
      <c r="B138" s="36" t="s">
        <v>41</v>
      </c>
      <c r="C138" s="37">
        <v>3.7832999999999999E-2</v>
      </c>
      <c r="D138" s="37">
        <v>7.5209999999999999E-3</v>
      </c>
      <c r="E138" s="37">
        <v>1.5014E-2</v>
      </c>
      <c r="F138" s="37">
        <v>1.0169999999999999E-3</v>
      </c>
      <c r="G138" s="37">
        <v>9.8000000000000004E-2</v>
      </c>
      <c r="H138" s="37">
        <v>4.1915000000000001E-2</v>
      </c>
      <c r="I138" s="38">
        <v>7.0470000000000003E-3</v>
      </c>
      <c r="J138" s="37">
        <v>0.208347</v>
      </c>
    </row>
    <row r="139" spans="1:10" ht="15" x14ac:dyDescent="0.25">
      <c r="A139" s="36" t="s">
        <v>50</v>
      </c>
      <c r="B139" s="36" t="s">
        <v>51</v>
      </c>
      <c r="C139" s="37">
        <v>7.9559999999999995E-3</v>
      </c>
      <c r="D139" s="37">
        <v>1.2167000000000001E-2</v>
      </c>
      <c r="E139" s="37">
        <v>1.9408000000000002E-2</v>
      </c>
      <c r="F139" s="37">
        <v>8.2450000000000006E-3</v>
      </c>
      <c r="G139" s="37">
        <v>9.8000000000000004E-2</v>
      </c>
      <c r="H139" s="37">
        <v>6.4007999999999995E-2</v>
      </c>
      <c r="I139" s="38">
        <v>1.281E-2</v>
      </c>
      <c r="J139" s="37">
        <v>0.22259399999999999</v>
      </c>
    </row>
    <row r="140" spans="1:10" ht="15" x14ac:dyDescent="0.25">
      <c r="A140" s="36" t="s">
        <v>82</v>
      </c>
      <c r="B140" s="36" t="s">
        <v>83</v>
      </c>
      <c r="C140" s="37">
        <v>1.5219999999999999E-2</v>
      </c>
      <c r="D140" s="37">
        <v>1.6487999999999999E-2</v>
      </c>
      <c r="E140" s="37">
        <v>1.3251000000000001E-2</v>
      </c>
      <c r="F140" s="37">
        <v>5.5999999999999999E-3</v>
      </c>
      <c r="G140" s="37">
        <v>9.8000000000000004E-2</v>
      </c>
      <c r="H140" s="37">
        <v>5.6280999999999998E-2</v>
      </c>
      <c r="I140" s="38">
        <v>6.2769999999999996E-3</v>
      </c>
      <c r="J140" s="37">
        <v>0.211117</v>
      </c>
    </row>
    <row r="141" spans="1:10" ht="15" x14ac:dyDescent="0.25">
      <c r="A141" s="36" t="s">
        <v>86</v>
      </c>
      <c r="B141" s="36" t="s">
        <v>87</v>
      </c>
      <c r="C141" s="37">
        <v>2.3862999999999999E-2</v>
      </c>
      <c r="D141" s="37">
        <v>2.2651999999999999E-2</v>
      </c>
      <c r="E141" s="37">
        <v>3.9822000000000003E-2</v>
      </c>
      <c r="F141" s="37">
        <v>1.2713E-2</v>
      </c>
      <c r="G141" s="37">
        <v>9.8000000000000004E-2</v>
      </c>
      <c r="H141" s="37">
        <v>2.9307E-2</v>
      </c>
      <c r="I141" s="38">
        <v>7.5539999999999996E-2</v>
      </c>
      <c r="J141" s="37">
        <v>0.30189700000000003</v>
      </c>
    </row>
    <row r="142" spans="1:10" ht="15" x14ac:dyDescent="0.25">
      <c r="A142" s="36" t="s">
        <v>102</v>
      </c>
      <c r="B142" s="36" t="s">
        <v>103</v>
      </c>
      <c r="C142" s="37">
        <v>0.10721700000000001</v>
      </c>
      <c r="D142" s="37">
        <v>3.7761999999999997E-2</v>
      </c>
      <c r="E142" s="37">
        <v>8.1503000000000006E-2</v>
      </c>
      <c r="F142" s="37">
        <v>1.7459999999999999E-3</v>
      </c>
      <c r="G142" s="37">
        <v>9.8000000000000004E-2</v>
      </c>
      <c r="H142" s="37">
        <v>1.1172E-2</v>
      </c>
      <c r="I142" s="38">
        <v>3.0769999999999999E-3</v>
      </c>
      <c r="J142" s="37">
        <v>0.34047699999999997</v>
      </c>
    </row>
    <row r="143" spans="1:10" ht="15" x14ac:dyDescent="0.25">
      <c r="A143" s="36" t="s">
        <v>105</v>
      </c>
      <c r="B143" s="36" t="s">
        <v>106</v>
      </c>
      <c r="C143" s="37">
        <v>2.5735000000000001E-2</v>
      </c>
      <c r="D143" s="37">
        <v>2.4246E-2</v>
      </c>
      <c r="E143" s="37">
        <v>4.0703000000000003E-2</v>
      </c>
      <c r="F143" s="37">
        <v>5.9740000000000001E-3</v>
      </c>
      <c r="G143" s="37">
        <v>9.8000000000000004E-2</v>
      </c>
      <c r="H143" s="37">
        <v>2.7903000000000001E-2</v>
      </c>
      <c r="I143" s="38">
        <v>1.8967999999999999E-2</v>
      </c>
      <c r="J143" s="37">
        <v>0.24152899999999999</v>
      </c>
    </row>
    <row r="144" spans="1:10" ht="15" x14ac:dyDescent="0.25">
      <c r="A144" s="36" t="s">
        <v>156</v>
      </c>
      <c r="B144" s="36" t="s">
        <v>157</v>
      </c>
      <c r="C144" s="37">
        <v>9.2426999999999995E-2</v>
      </c>
      <c r="D144" s="37">
        <v>1.6087000000000001E-2</v>
      </c>
      <c r="E144" s="37">
        <v>7.4313000000000004E-2</v>
      </c>
      <c r="F144" s="37">
        <v>1.0820000000000001E-3</v>
      </c>
      <c r="G144" s="37">
        <v>9.8000000000000004E-2</v>
      </c>
      <c r="H144" s="37">
        <v>1.384E-2</v>
      </c>
      <c r="I144" s="38">
        <v>4.5782999999999997E-2</v>
      </c>
      <c r="J144" s="37">
        <v>0.341532</v>
      </c>
    </row>
    <row r="145" spans="1:10" ht="15" x14ac:dyDescent="0.25">
      <c r="A145" s="36" t="s">
        <v>172</v>
      </c>
      <c r="B145" s="36" t="s">
        <v>173</v>
      </c>
      <c r="C145" s="37">
        <v>0.41267799999999999</v>
      </c>
      <c r="D145" s="37">
        <v>7.1229000000000001E-2</v>
      </c>
      <c r="E145" s="37">
        <v>4.4160999999999999E-2</v>
      </c>
      <c r="F145" s="37">
        <v>1.129E-3</v>
      </c>
      <c r="G145" s="37">
        <v>9.8000000000000004E-2</v>
      </c>
      <c r="H145" s="37">
        <v>4.7920000000000003E-3</v>
      </c>
      <c r="I145" s="38">
        <v>3.4713000000000001E-2</v>
      </c>
      <c r="J145" s="37">
        <v>0.66670200000000002</v>
      </c>
    </row>
    <row r="146" spans="1:10" ht="15" x14ac:dyDescent="0.25">
      <c r="A146" s="36" t="s">
        <v>178</v>
      </c>
      <c r="B146" s="36" t="s">
        <v>179</v>
      </c>
      <c r="C146" s="37">
        <v>4.9126999999999997E-2</v>
      </c>
      <c r="D146" s="37">
        <v>3.1650999999999999E-2</v>
      </c>
      <c r="E146" s="37">
        <v>7.3789999999999994E-2</v>
      </c>
      <c r="F146" s="37">
        <v>2.526E-3</v>
      </c>
      <c r="G146" s="37">
        <v>9.8000000000000004E-2</v>
      </c>
      <c r="H146" s="37">
        <v>1.6369999999999999E-2</v>
      </c>
      <c r="I146" s="38">
        <v>1.7077999999999999E-2</v>
      </c>
      <c r="J146" s="37">
        <v>0.28854200000000002</v>
      </c>
    </row>
    <row r="147" spans="1:10" x14ac:dyDescent="0.2">
      <c r="B147" s="2"/>
    </row>
    <row r="148" spans="1:10" x14ac:dyDescent="0.2">
      <c r="A148" s="3"/>
      <c r="B148" s="7" t="s">
        <v>200</v>
      </c>
      <c r="C148" s="6">
        <f>SUM(C137:C147)</f>
        <v>0.819855</v>
      </c>
      <c r="D148" s="16">
        <f t="shared" ref="D148:I148" si="6">SUM(D137:D147)</f>
        <v>0.25029999999999997</v>
      </c>
      <c r="E148" s="16">
        <f t="shared" si="6"/>
        <v>0.41720000000000002</v>
      </c>
      <c r="F148" s="16">
        <f t="shared" si="6"/>
        <v>4.1699999999999994E-2</v>
      </c>
      <c r="G148" s="16">
        <f t="shared" si="6"/>
        <v>0.97999999999999987</v>
      </c>
      <c r="H148" s="16">
        <f t="shared" si="6"/>
        <v>0.3</v>
      </c>
      <c r="I148" s="16">
        <f t="shared" si="6"/>
        <v>0.25491599999999998</v>
      </c>
      <c r="J148" s="6">
        <f>SUM(J137:J146)</f>
        <v>3.063971</v>
      </c>
    </row>
    <row r="149" spans="1:10" x14ac:dyDescent="0.2">
      <c r="A149" s="3"/>
      <c r="B149" s="4"/>
    </row>
    <row r="150" spans="1:10" ht="13.5" thickBot="1" x14ac:dyDescent="0.25">
      <c r="A150" s="3"/>
      <c r="B150" s="4"/>
    </row>
    <row r="151" spans="1:10" ht="26.25" thickBot="1" x14ac:dyDescent="0.25">
      <c r="A151" s="32" t="s">
        <v>182</v>
      </c>
      <c r="B151" s="33" t="s">
        <v>192</v>
      </c>
      <c r="C151" s="8" t="s">
        <v>194</v>
      </c>
      <c r="D151" s="20" t="s">
        <v>195</v>
      </c>
      <c r="E151" s="21" t="s">
        <v>196</v>
      </c>
      <c r="F151" s="22" t="s">
        <v>197</v>
      </c>
      <c r="G151" s="22" t="s">
        <v>198</v>
      </c>
      <c r="H151" s="22" t="s">
        <v>199</v>
      </c>
      <c r="I151" s="20" t="s">
        <v>205</v>
      </c>
      <c r="J151" s="29" t="s">
        <v>208</v>
      </c>
    </row>
    <row r="152" spans="1:10" x14ac:dyDescent="0.2">
      <c r="A152" s="31" t="s">
        <v>0</v>
      </c>
      <c r="B152" s="31" t="s">
        <v>184</v>
      </c>
      <c r="C152" s="23"/>
      <c r="D152" s="19"/>
      <c r="E152" s="19"/>
      <c r="F152" s="19"/>
      <c r="G152" s="19"/>
    </row>
    <row r="154" spans="1:10" ht="15" x14ac:dyDescent="0.25">
      <c r="A154" s="36" t="s">
        <v>1</v>
      </c>
      <c r="B154" s="36" t="s">
        <v>2</v>
      </c>
      <c r="C154" s="37">
        <v>3.7258399999999998</v>
      </c>
      <c r="D154" s="37">
        <v>2.9028999999999999E-2</v>
      </c>
      <c r="E154" s="37">
        <v>9.9750000000000005E-2</v>
      </c>
      <c r="F154" s="37">
        <v>1.64E-4</v>
      </c>
      <c r="G154" s="37">
        <v>4.3333000000000003E-2</v>
      </c>
      <c r="H154" s="37">
        <v>9.3010000000000002E-3</v>
      </c>
      <c r="I154" s="38">
        <v>6.0745E-2</v>
      </c>
      <c r="J154" s="37">
        <v>3.968162</v>
      </c>
    </row>
    <row r="155" spans="1:10" ht="15" x14ac:dyDescent="0.25">
      <c r="A155" s="36" t="s">
        <v>78</v>
      </c>
      <c r="B155" s="36" t="s">
        <v>79</v>
      </c>
      <c r="C155" s="37">
        <v>0.67691299999999999</v>
      </c>
      <c r="D155" s="37">
        <v>6.2269999999999999E-3</v>
      </c>
      <c r="E155" s="37">
        <v>4.5074999999999997E-2</v>
      </c>
      <c r="F155" s="37">
        <v>9.7300000000000008E-3</v>
      </c>
      <c r="G155" s="37">
        <v>4.3333000000000003E-2</v>
      </c>
      <c r="H155" s="37">
        <v>4.9232999999999999E-2</v>
      </c>
      <c r="I155" s="38">
        <v>2.8417999999999999E-2</v>
      </c>
      <c r="J155" s="37">
        <v>0.85892900000000005</v>
      </c>
    </row>
    <row r="156" spans="1:10" ht="15" x14ac:dyDescent="0.25">
      <c r="A156" s="36" t="s">
        <v>104</v>
      </c>
      <c r="B156" s="36" t="s">
        <v>203</v>
      </c>
      <c r="C156" s="37">
        <v>0.13311500000000001</v>
      </c>
      <c r="D156" s="37">
        <v>6.4440000000000001E-3</v>
      </c>
      <c r="E156" s="37">
        <v>0.113875</v>
      </c>
      <c r="F156" s="37">
        <v>2.6059999999999998E-3</v>
      </c>
      <c r="G156" s="37">
        <v>4.3333999999999998E-2</v>
      </c>
      <c r="H156" s="37">
        <v>0.14146600000000001</v>
      </c>
      <c r="I156" s="38">
        <v>3.3548000000000001E-2</v>
      </c>
      <c r="J156" s="37">
        <v>0.47438799999999998</v>
      </c>
    </row>
    <row r="157" spans="1:10" x14ac:dyDescent="0.2">
      <c r="B157" s="2"/>
    </row>
    <row r="158" spans="1:10" x14ac:dyDescent="0.2">
      <c r="B158" s="1" t="s">
        <v>200</v>
      </c>
      <c r="C158" s="6">
        <f>SUM(C154:C157)</f>
        <v>4.5358679999999998</v>
      </c>
      <c r="D158" s="6">
        <f>SUM(D154:D157)</f>
        <v>4.1699999999999994E-2</v>
      </c>
      <c r="E158" s="17">
        <f t="shared" ref="E158:I158" si="7">SUM(E154:E156)</f>
        <v>0.25870000000000004</v>
      </c>
      <c r="F158" s="17">
        <f t="shared" si="7"/>
        <v>1.2500000000000001E-2</v>
      </c>
      <c r="G158" s="17">
        <f t="shared" si="7"/>
        <v>0.13</v>
      </c>
      <c r="H158" s="17">
        <f t="shared" si="7"/>
        <v>0.2</v>
      </c>
      <c r="I158" s="17">
        <f t="shared" si="7"/>
        <v>0.12271099999999999</v>
      </c>
      <c r="J158" s="6">
        <f>SUM(J154:J156)</f>
        <v>5.3014790000000005</v>
      </c>
    </row>
    <row r="160" spans="1:10" x14ac:dyDescent="0.2">
      <c r="B160" s="1" t="s">
        <v>207</v>
      </c>
      <c r="C160" s="6">
        <f>C158+C148+C131+C112+C93+C72+C56+C36+C11</f>
        <v>75</v>
      </c>
      <c r="D160" s="6">
        <f t="shared" ref="D160:J160" si="8">D158+D148+D131+D112+D93+D72+D56+D36+D11</f>
        <v>5.7887999999999993</v>
      </c>
      <c r="E160" s="6">
        <f t="shared" si="8"/>
        <v>6.4285000000000005</v>
      </c>
      <c r="F160" s="6">
        <f t="shared" si="8"/>
        <v>0.37550000000000006</v>
      </c>
      <c r="G160" s="6">
        <f t="shared" si="8"/>
        <v>8.1771999999999991</v>
      </c>
      <c r="H160" s="6">
        <f t="shared" si="8"/>
        <v>1.73</v>
      </c>
      <c r="I160" s="6">
        <f t="shared" si="8"/>
        <v>2.4999999999999996</v>
      </c>
      <c r="J160" s="6">
        <f t="shared" si="8"/>
        <v>100.00000000000001</v>
      </c>
    </row>
    <row r="161" spans="3:10" x14ac:dyDescent="0.2">
      <c r="C161" s="35"/>
      <c r="D161" s="35"/>
      <c r="E161" s="35"/>
      <c r="F161" s="35"/>
      <c r="G161" s="35"/>
      <c r="H161" s="35"/>
      <c r="I161" s="35"/>
      <c r="J161" s="35"/>
    </row>
    <row r="162" spans="3:10" x14ac:dyDescent="0.2">
      <c r="C162" s="35"/>
      <c r="D162" s="35"/>
      <c r="E162" s="35"/>
      <c r="F162" s="35"/>
      <c r="G162" s="35"/>
      <c r="H162" s="35"/>
      <c r="I162" s="35"/>
      <c r="J162" s="35"/>
    </row>
  </sheetData>
  <mergeCells count="1">
    <mergeCell ref="A1:J1"/>
  </mergeCells>
  <phoneticPr fontId="0" type="noConversion"/>
  <printOptions horizontalCentered="1"/>
  <pageMargins left="0.2" right="0.39370078740157483" top="0.39370078740157483" bottom="0" header="0.28999999999999998" footer="0"/>
  <pageSetup paperSize="9" scale="75" fitToHeight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</vt:lpstr>
      <vt:lpstr>'Anexo IV'!Titulos_de_impressao</vt:lpstr>
    </vt:vector>
  </TitlesOfParts>
  <Company>sef-rj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ecarmo</dc:creator>
  <cp:lastModifiedBy>Daniel Roberto da Silva</cp:lastModifiedBy>
  <cp:lastPrinted>2014-10-02T13:34:35Z</cp:lastPrinted>
  <dcterms:created xsi:type="dcterms:W3CDTF">2005-08-29T16:24:17Z</dcterms:created>
  <dcterms:modified xsi:type="dcterms:W3CDTF">2014-10-07T14:32:31Z</dcterms:modified>
</cp:coreProperties>
</file>